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hidePivotFieldList="1" defaultThemeVersion="124226"/>
  <bookViews>
    <workbookView xWindow="-96" yWindow="-96" windowWidth="17112" windowHeight="10872" tabRatio="821" firstSheet="1" activeTab="1"/>
  </bookViews>
  <sheets>
    <sheet name="Self_Reported" sheetId="47" state="hidden" r:id="rId1"/>
    <sheet name="Budget Summary Sheet" sheetId="68" r:id="rId2"/>
    <sheet name="Overview Summary" sheetId="71" r:id="rId3"/>
    <sheet name="1.0 Customer Attraction" sheetId="49" r:id="rId4"/>
    <sheet name="2.0 Public Way Aesthetics" sheetId="59" r:id="rId5"/>
    <sheet name="3.0 Sustainability &amp; Public" sheetId="60" r:id="rId6"/>
    <sheet name="4.0 Economic &amp; Business Dev." sheetId="62" r:id="rId7"/>
    <sheet name="5.0 Safety Programs" sheetId="63" r:id="rId8"/>
    <sheet name="6.0 SSA Management" sheetId="65" r:id="rId9"/>
    <sheet name="7.0 Personnel" sheetId="67" r:id="rId10"/>
    <sheet name="Cost Allocation Plan" sheetId="70" r:id="rId11"/>
    <sheet name="YTD Actuals Summary" sheetId="73" r:id="rId12"/>
    <sheet name="Sheet1" sheetId="80" r:id="rId13"/>
    <sheet name="Actuals (Q1)" sheetId="74" r:id="rId14"/>
    <sheet name="Actuals (Q2)" sheetId="77" r:id="rId15"/>
    <sheet name="Actuals (Q3)" sheetId="78" r:id="rId16"/>
    <sheet name="Actuals (Q4)" sheetId="79" r:id="rId17"/>
  </sheets>
  <externalReferences>
    <externalReference r:id="rId18"/>
    <externalReference r:id="rId19"/>
    <externalReference r:id="rId20"/>
    <externalReference r:id="rId21"/>
  </externalReferences>
  <definedNames>
    <definedName name="appCurrentMonth" localSheetId="4">#REF!</definedName>
    <definedName name="appCurrentMonth" localSheetId="5">#REF!</definedName>
    <definedName name="appCurrentMonth" localSheetId="6">#REF!</definedName>
    <definedName name="appCurrentMonth" localSheetId="7">#REF!</definedName>
    <definedName name="appCurrentMonth" localSheetId="8">#REF!</definedName>
    <definedName name="appCurrentMonth" localSheetId="9">#REF!</definedName>
    <definedName name="appCurrentMonth" localSheetId="15">#REF!</definedName>
    <definedName name="appCurrentMonth" localSheetId="16">#REF!</definedName>
    <definedName name="appCurrentMonth" localSheetId="1">#REF!</definedName>
    <definedName name="appCurrentMonth" localSheetId="10">#REF!</definedName>
    <definedName name="appCurrentMonth">#REF!</definedName>
    <definedName name="appMessage" localSheetId="4">#REF!</definedName>
    <definedName name="appMessage" localSheetId="5">#REF!</definedName>
    <definedName name="appMessage" localSheetId="6">#REF!</definedName>
    <definedName name="appMessage" localSheetId="7">#REF!</definedName>
    <definedName name="appMessage" localSheetId="8">#REF!</definedName>
    <definedName name="appMessage" localSheetId="9">#REF!</definedName>
    <definedName name="appMessage" localSheetId="15">#REF!</definedName>
    <definedName name="appMessage" localSheetId="16">#REF!</definedName>
    <definedName name="appMessage" localSheetId="1">#REF!</definedName>
    <definedName name="appMessage" localSheetId="10">#REF!</definedName>
    <definedName name="appMessage">#REF!</definedName>
    <definedName name="appSSA" localSheetId="4">#REF!</definedName>
    <definedName name="appSSA" localSheetId="5">#REF!</definedName>
    <definedName name="appSSA" localSheetId="6">#REF!</definedName>
    <definedName name="appSSA" localSheetId="7">#REF!</definedName>
    <definedName name="appSSA" localSheetId="8">#REF!</definedName>
    <definedName name="appSSA" localSheetId="9">#REF!</definedName>
    <definedName name="appSSA" localSheetId="15">#REF!</definedName>
    <definedName name="appSSA" localSheetId="16">#REF!</definedName>
    <definedName name="appSSA" localSheetId="1">#REF!</definedName>
    <definedName name="appSSA" localSheetId="10">#REF!</definedName>
    <definedName name="appSSA">#REF!</definedName>
    <definedName name="appYear" localSheetId="4">#REF!</definedName>
    <definedName name="appYear" localSheetId="5">#REF!</definedName>
    <definedName name="appYear" localSheetId="6">#REF!</definedName>
    <definedName name="appYear" localSheetId="7">#REF!</definedName>
    <definedName name="appYear" localSheetId="8">#REF!</definedName>
    <definedName name="appYear" localSheetId="9">#REF!</definedName>
    <definedName name="appYear" localSheetId="1">#REF!</definedName>
    <definedName name="appYear" localSheetId="10">#REF!</definedName>
    <definedName name="appYear">#REF!</definedName>
    <definedName name="Bikes" localSheetId="4">#REF!</definedName>
    <definedName name="Bikes" localSheetId="5">#REF!</definedName>
    <definedName name="Bikes" localSheetId="6">#REF!</definedName>
    <definedName name="Bikes" localSheetId="7">#REF!</definedName>
    <definedName name="Bikes" localSheetId="8">#REF!</definedName>
    <definedName name="Bikes" localSheetId="9">#REF!</definedName>
    <definedName name="Bikes" localSheetId="13">#REF!</definedName>
    <definedName name="Bikes" localSheetId="14">#REF!</definedName>
    <definedName name="Bikes" localSheetId="15">#REF!</definedName>
    <definedName name="Bikes" localSheetId="16">#REF!</definedName>
    <definedName name="Bikes" localSheetId="1">#REF!</definedName>
    <definedName name="Bikes" localSheetId="10">#REF!</definedName>
    <definedName name="Bikes" localSheetId="11">#REF!</definedName>
    <definedName name="Bikes">#REF!</definedName>
    <definedName name="Bikes2" localSheetId="14">#REF!</definedName>
    <definedName name="Bikes2" localSheetId="15">#REF!</definedName>
    <definedName name="Bikes2" localSheetId="16">#REF!</definedName>
    <definedName name="Bikes2">#REF!</definedName>
    <definedName name="BusinessLicenses" localSheetId="4">#REF!</definedName>
    <definedName name="BusinessLicenses" localSheetId="5">#REF!</definedName>
    <definedName name="BusinessLicenses" localSheetId="6">#REF!</definedName>
    <definedName name="BusinessLicenses" localSheetId="7">#REF!</definedName>
    <definedName name="BusinessLicenses" localSheetId="8">#REF!</definedName>
    <definedName name="BusinessLicenses" localSheetId="9">#REF!</definedName>
    <definedName name="BusinessLicenses" localSheetId="13">#REF!</definedName>
    <definedName name="BusinessLicenses" localSheetId="14">#REF!</definedName>
    <definedName name="BusinessLicenses" localSheetId="15">#REF!</definedName>
    <definedName name="BusinessLicenses" localSheetId="16">#REF!</definedName>
    <definedName name="BusinessLicenses" localSheetId="1">#REF!</definedName>
    <definedName name="BusinessLicenses" localSheetId="10">#REF!</definedName>
    <definedName name="BusinessLicenses" localSheetId="11">#REF!</definedName>
    <definedName name="BusinessLicenses">#REF!</definedName>
    <definedName name="CAMetric" localSheetId="4">#REF!</definedName>
    <definedName name="CAMetric" localSheetId="5">#REF!</definedName>
    <definedName name="CAMetric" localSheetId="6">#REF!</definedName>
    <definedName name="CAMetric" localSheetId="7">#REF!</definedName>
    <definedName name="CAMetric" localSheetId="8">#REF!</definedName>
    <definedName name="CAMetric" localSheetId="9">#REF!</definedName>
    <definedName name="CAMetric" localSheetId="13">#REF!</definedName>
    <definedName name="CAMetric" localSheetId="14">#REF!</definedName>
    <definedName name="CAMetric" localSheetId="15">#REF!</definedName>
    <definedName name="CAMetric" localSheetId="16">#REF!</definedName>
    <definedName name="CAMetric" localSheetId="1">#REF!</definedName>
    <definedName name="CAMetric" localSheetId="10">#REF!</definedName>
    <definedName name="CAMetric" localSheetId="11">#REF!</definedName>
    <definedName name="CAMetric">#REF!</definedName>
    <definedName name="CrimeData" localSheetId="4">#REF!</definedName>
    <definedName name="CrimeData" localSheetId="5">#REF!</definedName>
    <definedName name="CrimeData" localSheetId="6">#REF!</definedName>
    <definedName name="CrimeData" localSheetId="7">#REF!</definedName>
    <definedName name="CrimeData" localSheetId="8">#REF!</definedName>
    <definedName name="CrimeData" localSheetId="9">#REF!</definedName>
    <definedName name="CrimeData" localSheetId="13">#REF!</definedName>
    <definedName name="CrimeData" localSheetId="14">#REF!</definedName>
    <definedName name="CrimeData" localSheetId="15">#REF!</definedName>
    <definedName name="CrimeData" localSheetId="16">#REF!</definedName>
    <definedName name="CrimeData" localSheetId="1">#REF!</definedName>
    <definedName name="CrimeData" localSheetId="10">#REF!</definedName>
    <definedName name="CrimeData" localSheetId="11">#REF!</definedName>
    <definedName name="CrimeData">#REF!</definedName>
    <definedName name="CustomerAttraction" localSheetId="4">#REF!</definedName>
    <definedName name="CustomerAttraction" localSheetId="5">#REF!</definedName>
    <definedName name="CustomerAttraction" localSheetId="6">#REF!</definedName>
    <definedName name="CustomerAttraction" localSheetId="7">#REF!</definedName>
    <definedName name="CustomerAttraction" localSheetId="8">#REF!</definedName>
    <definedName name="CustomerAttraction" localSheetId="9">#REF!</definedName>
    <definedName name="CustomerAttraction" localSheetId="13">#REF!</definedName>
    <definedName name="CustomerAttraction" localSheetId="14">#REF!</definedName>
    <definedName name="CustomerAttraction" localSheetId="15">#REF!</definedName>
    <definedName name="CustomerAttraction" localSheetId="16">#REF!</definedName>
    <definedName name="CustomerAttraction" localSheetId="1">#REF!</definedName>
    <definedName name="CustomerAttraction" localSheetId="10">#REF!</definedName>
    <definedName name="CustomerAttraction" localSheetId="11">#REF!</definedName>
    <definedName name="CustomerAttraction">#REF!</definedName>
    <definedName name="DashboardPeriod" localSheetId="4">#REF!</definedName>
    <definedName name="DashboardPeriod" localSheetId="5">#REF!</definedName>
    <definedName name="DashboardPeriod" localSheetId="6">#REF!</definedName>
    <definedName name="DashboardPeriod" localSheetId="7">#REF!</definedName>
    <definedName name="DashboardPeriod" localSheetId="8">#REF!</definedName>
    <definedName name="DashboardPeriod" localSheetId="9">#REF!</definedName>
    <definedName name="DashboardPeriod" localSheetId="13">#REF!</definedName>
    <definedName name="DashboardPeriod" localSheetId="14">#REF!</definedName>
    <definedName name="DashboardPeriod" localSheetId="15">#REF!</definedName>
    <definedName name="DashboardPeriod" localSheetId="16">#REF!</definedName>
    <definedName name="DashboardPeriod" localSheetId="1">#REF!</definedName>
    <definedName name="DashboardPeriod" localSheetId="10">#REF!</definedName>
    <definedName name="DashboardPeriod">#REF!</definedName>
    <definedName name="EconomicDevelopmentBusinessDevelopment" localSheetId="4">#REF!</definedName>
    <definedName name="EconomicDevelopmentBusinessDevelopment" localSheetId="5">#REF!</definedName>
    <definedName name="EconomicDevelopmentBusinessDevelopment" localSheetId="6">#REF!</definedName>
    <definedName name="EconomicDevelopmentBusinessDevelopment" localSheetId="7">#REF!</definedName>
    <definedName name="EconomicDevelopmentBusinessDevelopment" localSheetId="8">#REF!</definedName>
    <definedName name="EconomicDevelopmentBusinessDevelopment" localSheetId="9">#REF!</definedName>
    <definedName name="EconomicDevelopmentBusinessDevelopment" localSheetId="13">#REF!</definedName>
    <definedName name="EconomicDevelopmentBusinessDevelopment" localSheetId="14">#REF!</definedName>
    <definedName name="EconomicDevelopmentBusinessDevelopment" localSheetId="15">#REF!</definedName>
    <definedName name="EconomicDevelopmentBusinessDevelopment" localSheetId="16">#REF!</definedName>
    <definedName name="EconomicDevelopmentBusinessDevelopment" localSheetId="1">#REF!</definedName>
    <definedName name="EconomicDevelopmentBusinessDevelopment" localSheetId="10">#REF!</definedName>
    <definedName name="EconomicDevelopmentBusinessDevelopment" localSheetId="11">#REF!</definedName>
    <definedName name="EconomicDevelopmentBusinessDevelopment">#REF!</definedName>
    <definedName name="LocationList" localSheetId="15">OFFSET([1]LookupLists!$D$2,0,0,COUNTA([1]LookupLists!$D$1:$D$65536)-1,1)</definedName>
    <definedName name="LocationList" localSheetId="16">OFFSET([1]LookupLists!$D$2,0,0,COUNTA([1]LookupLists!$D$1:$D$65536)-1,1)</definedName>
    <definedName name="LocationList">OFFSET([2]LookupLists!$D$2,0,0,COUNTA([2]LookupLists!$D$1:$D$65536)-1,1)</definedName>
    <definedName name="Managment" localSheetId="4">#REF!</definedName>
    <definedName name="Managment" localSheetId="5">#REF!</definedName>
    <definedName name="Managment" localSheetId="6">#REF!</definedName>
    <definedName name="Managment" localSheetId="7">#REF!</definedName>
    <definedName name="Managment" localSheetId="8">#REF!</definedName>
    <definedName name="Managment" localSheetId="9">#REF!</definedName>
    <definedName name="Managment" localSheetId="13">#REF!</definedName>
    <definedName name="Managment" localSheetId="14">#REF!</definedName>
    <definedName name="Managment" localSheetId="15">#REF!</definedName>
    <definedName name="Managment" localSheetId="16">#REF!</definedName>
    <definedName name="Managment" localSheetId="1">#REF!</definedName>
    <definedName name="Managment" localSheetId="10">#REF!</definedName>
    <definedName name="Managment" localSheetId="11">#REF!</definedName>
    <definedName name="Managment">#REF!</definedName>
    <definedName name="MBikes" localSheetId="4">#REF!</definedName>
    <definedName name="MBikes" localSheetId="5">#REF!</definedName>
    <definedName name="MBikes" localSheetId="6">#REF!</definedName>
    <definedName name="MBikes" localSheetId="7">#REF!</definedName>
    <definedName name="MBikes" localSheetId="8">#REF!</definedName>
    <definedName name="MBikes" localSheetId="9">#REF!</definedName>
    <definedName name="MBikes" localSheetId="13">#REF!</definedName>
    <definedName name="MBikes" localSheetId="14">#REF!</definedName>
    <definedName name="MBikes" localSheetId="15">#REF!</definedName>
    <definedName name="MBikes" localSheetId="16">#REF!</definedName>
    <definedName name="MBikes" localSheetId="1">#REF!</definedName>
    <definedName name="MBikes" localSheetId="10">#REF!</definedName>
    <definedName name="MBikes" localSheetId="11">#REF!</definedName>
    <definedName name="MBikes">#REF!</definedName>
    <definedName name="MBuildingPWU" localSheetId="4">#REF!</definedName>
    <definedName name="MBuildingPWU" localSheetId="5">#REF!</definedName>
    <definedName name="MBuildingPWU" localSheetId="6">#REF!</definedName>
    <definedName name="MBuildingPWU" localSheetId="7">#REF!</definedName>
    <definedName name="MBuildingPWU" localSheetId="8">#REF!</definedName>
    <definedName name="MBuildingPWU" localSheetId="9">#REF!</definedName>
    <definedName name="MBuildingPWU" localSheetId="13">#REF!</definedName>
    <definedName name="MBuildingPWU" localSheetId="14">#REF!</definedName>
    <definedName name="MBuildingPWU" localSheetId="15">#REF!</definedName>
    <definedName name="MBuildingPWU" localSheetId="16">#REF!</definedName>
    <definedName name="MBuildingPWU" localSheetId="1">#REF!</definedName>
    <definedName name="MBuildingPWU" localSheetId="10">#REF!</definedName>
    <definedName name="MBuildingPWU" localSheetId="11">#REF!</definedName>
    <definedName name="MBuildingPWU">#REF!</definedName>
    <definedName name="MCrime" localSheetId="4">#REF!</definedName>
    <definedName name="MCrime" localSheetId="5">#REF!</definedName>
    <definedName name="MCrime" localSheetId="6">#REF!</definedName>
    <definedName name="MCrime" localSheetId="7">#REF!</definedName>
    <definedName name="MCrime" localSheetId="8">#REF!</definedName>
    <definedName name="MCrime" localSheetId="9">#REF!</definedName>
    <definedName name="MCrime" localSheetId="13">#REF!</definedName>
    <definedName name="MCrime" localSheetId="14">#REF!</definedName>
    <definedName name="MCrime" localSheetId="15">#REF!</definedName>
    <definedName name="MCrime" localSheetId="16">#REF!</definedName>
    <definedName name="MCrime" localSheetId="1">#REF!</definedName>
    <definedName name="MCrime" localSheetId="10">#REF!</definedName>
    <definedName name="MCrime" localSheetId="11">#REF!</definedName>
    <definedName name="MCrime">#REF!</definedName>
    <definedName name="MEcon" localSheetId="4">#REF!</definedName>
    <definedName name="MEcon" localSheetId="5">#REF!</definedName>
    <definedName name="MEcon" localSheetId="6">#REF!</definedName>
    <definedName name="MEcon" localSheetId="7">#REF!</definedName>
    <definedName name="MEcon" localSheetId="8">#REF!</definedName>
    <definedName name="MEcon" localSheetId="9">#REF!</definedName>
    <definedName name="MEcon" localSheetId="13">#REF!</definedName>
    <definedName name="MEcon" localSheetId="14">#REF!</definedName>
    <definedName name="MEcon" localSheetId="15">#REF!</definedName>
    <definedName name="MEcon" localSheetId="16">#REF!</definedName>
    <definedName name="MEcon" localSheetId="1">#REF!</definedName>
    <definedName name="MEcon" localSheetId="10">#REF!</definedName>
    <definedName name="MEcon" localSheetId="11">#REF!</definedName>
    <definedName name="MEcon">#REF!</definedName>
    <definedName name="MMEcon" localSheetId="4">#REF!</definedName>
    <definedName name="MMEcon" localSheetId="5">#REF!</definedName>
    <definedName name="MMEcon" localSheetId="6">#REF!</definedName>
    <definedName name="MMEcon" localSheetId="7">#REF!</definedName>
    <definedName name="MMEcon" localSheetId="8">#REF!</definedName>
    <definedName name="MMEcon" localSheetId="9">#REF!</definedName>
    <definedName name="MMEcon" localSheetId="13">#REF!</definedName>
    <definedName name="MMEcon" localSheetId="14">#REF!</definedName>
    <definedName name="MMEcon" localSheetId="15">#REF!</definedName>
    <definedName name="MMEcon" localSheetId="16">#REF!</definedName>
    <definedName name="MMEcon" localSheetId="1">#REF!</definedName>
    <definedName name="MMEcon" localSheetId="10">#REF!</definedName>
    <definedName name="MMEcon" localSheetId="11">#REF!</definedName>
    <definedName name="MMEcon">#REF!</definedName>
    <definedName name="MMSS" localSheetId="4">#REF!</definedName>
    <definedName name="MMSS" localSheetId="5">#REF!</definedName>
    <definedName name="MMSS" localSheetId="6">#REF!</definedName>
    <definedName name="MMSS" localSheetId="7">#REF!</definedName>
    <definedName name="MMSS" localSheetId="8">#REF!</definedName>
    <definedName name="MMSS" localSheetId="9">#REF!</definedName>
    <definedName name="MMSS" localSheetId="13">#REF!</definedName>
    <definedName name="MMSS" localSheetId="14">#REF!</definedName>
    <definedName name="MMSS" localSheetId="15">#REF!</definedName>
    <definedName name="MMSS" localSheetId="16">#REF!</definedName>
    <definedName name="MMSS" localSheetId="1">#REF!</definedName>
    <definedName name="MMSS" localSheetId="10">#REF!</definedName>
    <definedName name="MMSS" localSheetId="11">#REF!</definedName>
    <definedName name="MMSS">#REF!</definedName>
    <definedName name="MNBL" localSheetId="4">#REF!</definedName>
    <definedName name="MNBL" localSheetId="5">#REF!</definedName>
    <definedName name="MNBL" localSheetId="6">#REF!</definedName>
    <definedName name="MNBL" localSheetId="7">#REF!</definedName>
    <definedName name="MNBL" localSheetId="8">#REF!</definedName>
    <definedName name="MNBL" localSheetId="9">#REF!</definedName>
    <definedName name="MNBL" localSheetId="13">#REF!</definedName>
    <definedName name="MNBL" localSheetId="14">#REF!</definedName>
    <definedName name="MNBL" localSheetId="15">#REF!</definedName>
    <definedName name="MNBL" localSheetId="16">#REF!</definedName>
    <definedName name="MNBL" localSheetId="1">#REF!</definedName>
    <definedName name="MNBL" localSheetId="10">#REF!</definedName>
    <definedName name="MNBL" localSheetId="11">#REF!</definedName>
    <definedName name="MNBL">#REF!</definedName>
    <definedName name="MSPP" localSheetId="4">#REF!</definedName>
    <definedName name="MSPP" localSheetId="5">#REF!</definedName>
    <definedName name="MSPP" localSheetId="6">#REF!</definedName>
    <definedName name="MSPP" localSheetId="7">#REF!</definedName>
    <definedName name="MSPP" localSheetId="8">#REF!</definedName>
    <definedName name="MSPP" localSheetId="9">#REF!</definedName>
    <definedName name="MSPP" localSheetId="13">#REF!</definedName>
    <definedName name="MSPP" localSheetId="14">#REF!</definedName>
    <definedName name="MSPP" localSheetId="15">#REF!</definedName>
    <definedName name="MSPP" localSheetId="16">#REF!</definedName>
    <definedName name="MSPP" localSheetId="1">#REF!</definedName>
    <definedName name="MSPP" localSheetId="10">#REF!</definedName>
    <definedName name="MSPP" localSheetId="11">#REF!</definedName>
    <definedName name="MSPP">#REF!</definedName>
    <definedName name="MSS" localSheetId="4">#REF!</definedName>
    <definedName name="MSS" localSheetId="5">#REF!</definedName>
    <definedName name="MSS" localSheetId="6">#REF!</definedName>
    <definedName name="MSS" localSheetId="7">#REF!</definedName>
    <definedName name="MSS" localSheetId="8">#REF!</definedName>
    <definedName name="MSS" localSheetId="9">#REF!</definedName>
    <definedName name="MSS" localSheetId="13">#REF!</definedName>
    <definedName name="MSS" localSheetId="14">#REF!</definedName>
    <definedName name="MSS" localSheetId="15">#REF!</definedName>
    <definedName name="MSS" localSheetId="16">#REF!</definedName>
    <definedName name="MSS" localSheetId="1">#REF!</definedName>
    <definedName name="MSS" localSheetId="10">#REF!</definedName>
    <definedName name="MSS" localSheetId="11">#REF!</definedName>
    <definedName name="MSS">#REF!</definedName>
    <definedName name="MThreeOneOne" localSheetId="4">#REF!</definedName>
    <definedName name="MThreeOneOne" localSheetId="5">#REF!</definedName>
    <definedName name="MThreeOneOne" localSheetId="6">#REF!</definedName>
    <definedName name="MThreeOneOne" localSheetId="7">#REF!</definedName>
    <definedName name="MThreeOneOne" localSheetId="8">#REF!</definedName>
    <definedName name="MThreeOneOne" localSheetId="9">#REF!</definedName>
    <definedName name="MThreeOneOne" localSheetId="13">#REF!</definedName>
    <definedName name="MThreeOneOne" localSheetId="14">#REF!</definedName>
    <definedName name="MThreeOneOne" localSheetId="15">#REF!</definedName>
    <definedName name="MThreeOneOne" localSheetId="16">#REF!</definedName>
    <definedName name="MThreeOneOne" localSheetId="1">#REF!</definedName>
    <definedName name="MThreeOneOne" localSheetId="10">#REF!</definedName>
    <definedName name="MThreeOneOne" localSheetId="11">#REF!</definedName>
    <definedName name="MThreeOneOne">#REF!</definedName>
    <definedName name="MTIF" localSheetId="4">#REF!</definedName>
    <definedName name="MTIF" localSheetId="5">#REF!</definedName>
    <definedName name="MTIF" localSheetId="6">#REF!</definedName>
    <definedName name="MTIF" localSheetId="7">#REF!</definedName>
    <definedName name="MTIF" localSheetId="8">#REF!</definedName>
    <definedName name="MTIF" localSheetId="9">#REF!</definedName>
    <definedName name="MTIF" localSheetId="13">#REF!</definedName>
    <definedName name="MTIF" localSheetId="14">#REF!</definedName>
    <definedName name="MTIF" localSheetId="15">#REF!</definedName>
    <definedName name="MTIF" localSheetId="16">#REF!</definedName>
    <definedName name="MTIF" localSheetId="1">#REF!</definedName>
    <definedName name="MTIF" localSheetId="10">#REF!</definedName>
    <definedName name="MTIF" localSheetId="11">#REF!</definedName>
    <definedName name="MTIF">#REF!</definedName>
    <definedName name="OrderID">'[3]Self Reported Data Entry'!$D$5</definedName>
    <definedName name="OrderIDList" localSheetId="15">OFFSET([1]PartsData!$C$1,1,0,COUNTA([1]PartsData!$C$1:$C$65536)-1,1)</definedName>
    <definedName name="OrderIDList" localSheetId="16">OFFSET([1]PartsData!$C$1,1,0,COUNTA([1]PartsData!$C$1:$C$65536)-1,1)</definedName>
    <definedName name="OrderIDList">OFFSET([2]PartsData!$C$1,1,0,COUNTA([2]PartsData!$C$1:$C$65536)-1,1)</definedName>
    <definedName name="OrderSel">'[3]Self Reported Data Entry'!$J$3</definedName>
    <definedName name="PartList" localSheetId="15">OFFSET([1]LookupLists!$A$2,0,0,COUNTA([1]LookupLists!$A$1:$A$65536)-1,1)</definedName>
    <definedName name="PartList" localSheetId="16">OFFSET([1]LookupLists!$A$2,0,0,COUNTA([1]LookupLists!$A$1:$A$65536)-1,1)</definedName>
    <definedName name="PartList">OFFSET([2]LookupLists!$A$2,0,0,COUNTA([2]LookupLists!$A$1:$A$65536)-1,1)</definedName>
    <definedName name="PartLU" localSheetId="15">OFFSET('Actuals (Q3)'!PartList,,,,2)</definedName>
    <definedName name="PartLU" localSheetId="16">OFFSET('Actuals (Q4)'!PartList,,,,2)</definedName>
    <definedName name="PartLU">OFFSET(PartList,,,,2)</definedName>
    <definedName name="PartsDatabase" localSheetId="15">OFFSET([1]PartsData!$A$1,0,0,COUNTA([1]PartsData!$A$1:$A$65536),6)</definedName>
    <definedName name="PartsDatabase" localSheetId="16">OFFSET([1]PartsData!$A$1,0,0,COUNTA([1]PartsData!$A$1:$A$65536),6)</definedName>
    <definedName name="PartsDatabase">OFFSET([2]PartsData!$A$1,0,0,COUNTA([2]PartsData!$A$1:$A$65536),6)</definedName>
    <definedName name="Permits" localSheetId="4">#REF!</definedName>
    <definedName name="Permits" localSheetId="5">#REF!</definedName>
    <definedName name="Permits" localSheetId="6">#REF!</definedName>
    <definedName name="Permits" localSheetId="7">#REF!</definedName>
    <definedName name="Permits" localSheetId="8">#REF!</definedName>
    <definedName name="Permits" localSheetId="9">#REF!</definedName>
    <definedName name="Permits" localSheetId="13">#REF!</definedName>
    <definedName name="Permits" localSheetId="14">#REF!</definedName>
    <definedName name="Permits" localSheetId="15">#REF!</definedName>
    <definedName name="Permits" localSheetId="16">#REF!</definedName>
    <definedName name="Permits" localSheetId="1">#REF!</definedName>
    <definedName name="Permits" localSheetId="10">#REF!</definedName>
    <definedName name="Permits" localSheetId="11">#REF!</definedName>
    <definedName name="Permits">#REF!</definedName>
    <definedName name="_xlnm.Print_Area" localSheetId="3">'1.0 Customer Attraction'!$A$1:$O$34</definedName>
    <definedName name="_xlnm.Print_Area" localSheetId="4">'2.0 Public Way Aesthetics'!$A$1:$O$76</definedName>
    <definedName name="_xlnm.Print_Area" localSheetId="5">'3.0 Sustainability &amp; Public'!$A$1:$O$34</definedName>
    <definedName name="_xlnm.Print_Area" localSheetId="6">'4.0 Economic &amp; Business Dev.'!$A$1:$O$34</definedName>
    <definedName name="_xlnm.Print_Area" localSheetId="7">'5.0 Safety Programs'!$A$1:$O$34</definedName>
    <definedName name="_xlnm.Print_Area" localSheetId="8">'6.0 SSA Management'!$A$1:$N$28</definedName>
    <definedName name="_xlnm.Print_Area" localSheetId="9">'7.0 Personnel'!$A$1:$N$55</definedName>
    <definedName name="_xlnm.Print_Area" localSheetId="13">'Actuals (Q1)'!$A$1:$R$114</definedName>
    <definedName name="_xlnm.Print_Area" localSheetId="1">'Budget Summary Sheet'!$E$1:$L$59</definedName>
    <definedName name="_xlnm.Print_Area" localSheetId="10">'Cost Allocation Plan'!$A$1:$AD$59</definedName>
    <definedName name="_xlnm.Print_Area" localSheetId="2">'Overview Summary'!$A$1:$N$35</definedName>
    <definedName name="_xlnm.Print_Titles" localSheetId="3">'1.0 Customer Attraction'!$1:$2</definedName>
    <definedName name="_xlnm.Print_Titles" localSheetId="4">'2.0 Public Way Aesthetics'!$1:$2</definedName>
    <definedName name="_xlnm.Print_Titles" localSheetId="5">'3.0 Sustainability &amp; Public'!$1:$2</definedName>
    <definedName name="_xlnm.Print_Titles" localSheetId="6">'4.0 Economic &amp; Business Dev.'!$1:$2</definedName>
    <definedName name="_xlnm.Print_Titles" localSheetId="7">'5.0 Safety Programs'!$1:$2</definedName>
    <definedName name="_xlnm.Print_Titles" localSheetId="8">'6.0 SSA Management'!$1:$2</definedName>
    <definedName name="_xlnm.Print_Titles" localSheetId="9">'7.0 Personnel'!$1:$2</definedName>
    <definedName name="_xlnm.Print_Titles" localSheetId="13">'Actuals (Q1)'!$2:$5</definedName>
    <definedName name="_xlnm.Print_Titles" localSheetId="14">'Actuals (Q2)'!$2:$5</definedName>
    <definedName name="_xlnm.Print_Titles" localSheetId="15">'Actuals (Q3)'!$2:$5</definedName>
    <definedName name="_xlnm.Print_Titles" localSheetId="16">'Actuals (Q4)'!$2:$5</definedName>
    <definedName name="_xlnm.Print_Titles" localSheetId="1">'Budget Summary Sheet'!$5:$5</definedName>
    <definedName name="_xlnm.Print_Titles" localSheetId="10">'Cost Allocation Plan'!$1:$2</definedName>
    <definedName name="_xlnm.Print_Titles" localSheetId="11">'YTD Actuals Summary'!$1:$5</definedName>
    <definedName name="ProCustomerAttraction" localSheetId="4">#REF!</definedName>
    <definedName name="ProCustomerAttraction" localSheetId="5">#REF!</definedName>
    <definedName name="ProCustomerAttraction" localSheetId="6">#REF!</definedName>
    <definedName name="ProCustomerAttraction" localSheetId="7">#REF!</definedName>
    <definedName name="ProCustomerAttraction" localSheetId="8">#REF!</definedName>
    <definedName name="ProCustomerAttraction" localSheetId="9">#REF!</definedName>
    <definedName name="ProCustomerAttraction" localSheetId="13">#REF!</definedName>
    <definedName name="ProCustomerAttraction" localSheetId="14">#REF!</definedName>
    <definedName name="ProCustomerAttraction" localSheetId="15">#REF!</definedName>
    <definedName name="ProCustomerAttraction" localSheetId="16">#REF!</definedName>
    <definedName name="ProCustomerAttraction" localSheetId="1">#REF!</definedName>
    <definedName name="ProCustomerAttraction" localSheetId="10">#REF!</definedName>
    <definedName name="ProCustomerAttraction" localSheetId="11">#REF!</definedName>
    <definedName name="ProCustomerAttraction">#REF!</definedName>
    <definedName name="ProEDBD" localSheetId="4">#REF!</definedName>
    <definedName name="ProEDBD" localSheetId="5">#REF!</definedName>
    <definedName name="ProEDBD" localSheetId="6">#REF!</definedName>
    <definedName name="ProEDBD" localSheetId="7">#REF!</definedName>
    <definedName name="ProEDBD" localSheetId="8">#REF!</definedName>
    <definedName name="ProEDBD" localSheetId="9">#REF!</definedName>
    <definedName name="ProEDBD" localSheetId="13">#REF!</definedName>
    <definedName name="ProEDBD" localSheetId="14">#REF!</definedName>
    <definedName name="ProEDBD" localSheetId="15">#REF!</definedName>
    <definedName name="ProEDBD" localSheetId="16">#REF!</definedName>
    <definedName name="ProEDBD" localSheetId="1">#REF!</definedName>
    <definedName name="ProEDBD" localSheetId="10">#REF!</definedName>
    <definedName name="ProEDBD" localSheetId="11">#REF!</definedName>
    <definedName name="ProEDBD">#REF!</definedName>
    <definedName name="ProPWA" localSheetId="4">#REF!</definedName>
    <definedName name="ProPWA" localSheetId="5">#REF!</definedName>
    <definedName name="ProPWA" localSheetId="6">#REF!</definedName>
    <definedName name="ProPWA" localSheetId="7">#REF!</definedName>
    <definedName name="ProPWA" localSheetId="8">#REF!</definedName>
    <definedName name="ProPWA" localSheetId="9">#REF!</definedName>
    <definedName name="ProPWA" localSheetId="13">#REF!</definedName>
    <definedName name="ProPWA" localSheetId="14">#REF!</definedName>
    <definedName name="ProPWA" localSheetId="15">#REF!</definedName>
    <definedName name="ProPWA" localSheetId="16">#REF!</definedName>
    <definedName name="ProPWA" localSheetId="1">#REF!</definedName>
    <definedName name="ProPWA" localSheetId="10">#REF!</definedName>
    <definedName name="ProPWA" localSheetId="11">#REF!</definedName>
    <definedName name="ProPWA">#REF!</definedName>
    <definedName name="ProSP" localSheetId="4">#REF!</definedName>
    <definedName name="ProSP" localSheetId="5">#REF!</definedName>
    <definedName name="ProSP" localSheetId="6">#REF!</definedName>
    <definedName name="ProSP" localSheetId="7">#REF!</definedName>
    <definedName name="ProSP" localSheetId="8">#REF!</definedName>
    <definedName name="ProSP" localSheetId="9">#REF!</definedName>
    <definedName name="ProSP" localSheetId="13">#REF!</definedName>
    <definedName name="ProSP" localSheetId="14">#REF!</definedName>
    <definedName name="ProSP" localSheetId="15">#REF!</definedName>
    <definedName name="ProSP" localSheetId="16">#REF!</definedName>
    <definedName name="ProSP" localSheetId="1">#REF!</definedName>
    <definedName name="ProSP" localSheetId="10">#REF!</definedName>
    <definedName name="ProSP" localSheetId="11">#REF!</definedName>
    <definedName name="ProSP">#REF!</definedName>
    <definedName name="ProSPP" localSheetId="4">#REF!</definedName>
    <definedName name="ProSPP" localSheetId="5">#REF!</definedName>
    <definedName name="ProSPP" localSheetId="6">#REF!</definedName>
    <definedName name="ProSPP" localSheetId="7">#REF!</definedName>
    <definedName name="ProSPP" localSheetId="8">#REF!</definedName>
    <definedName name="ProSPP" localSheetId="9">#REF!</definedName>
    <definedName name="ProSPP" localSheetId="13">#REF!</definedName>
    <definedName name="ProSPP" localSheetId="14">#REF!</definedName>
    <definedName name="ProSPP" localSheetId="15">#REF!</definedName>
    <definedName name="ProSPP" localSheetId="16">#REF!</definedName>
    <definedName name="ProSPP" localSheetId="1">#REF!</definedName>
    <definedName name="ProSPP" localSheetId="10">#REF!</definedName>
    <definedName name="ProSPP" localSheetId="11">#REF!</definedName>
    <definedName name="ProSPP">#REF!</definedName>
    <definedName name="ProSSAManagement" localSheetId="4">#REF!</definedName>
    <definedName name="ProSSAManagement" localSheetId="5">#REF!</definedName>
    <definedName name="ProSSAManagement" localSheetId="6">#REF!</definedName>
    <definedName name="ProSSAManagement" localSheetId="7">#REF!</definedName>
    <definedName name="ProSSAManagement" localSheetId="8">#REF!</definedName>
    <definedName name="ProSSAManagement" localSheetId="9">#REF!</definedName>
    <definedName name="ProSSAManagement" localSheetId="13">#REF!</definedName>
    <definedName name="ProSSAManagement" localSheetId="14">#REF!</definedName>
    <definedName name="ProSSAManagement" localSheetId="15">#REF!</definedName>
    <definedName name="ProSSAManagement" localSheetId="16">#REF!</definedName>
    <definedName name="ProSSAManagement" localSheetId="1">#REF!</definedName>
    <definedName name="ProSSAManagement" localSheetId="10">#REF!</definedName>
    <definedName name="ProSSAManagement" localSheetId="11">#REF!</definedName>
    <definedName name="ProSSAManagement">#REF!</definedName>
    <definedName name="PublicWayAesthetics" localSheetId="4">#REF!</definedName>
    <definedName name="PublicWayAesthetics" localSheetId="5">#REF!</definedName>
    <definedName name="PublicWayAesthetics" localSheetId="6">#REF!</definedName>
    <definedName name="PublicWayAesthetics" localSheetId="7">#REF!</definedName>
    <definedName name="PublicWayAesthetics" localSheetId="8">#REF!</definedName>
    <definedName name="PublicWayAesthetics" localSheetId="9">#REF!</definedName>
    <definedName name="PublicWayAesthetics" localSheetId="13">#REF!</definedName>
    <definedName name="PublicWayAesthetics" localSheetId="14">#REF!</definedName>
    <definedName name="PublicWayAesthetics" localSheetId="15">#REF!</definedName>
    <definedName name="PublicWayAesthetics" localSheetId="16">#REF!</definedName>
    <definedName name="PublicWayAesthetics" localSheetId="1">#REF!</definedName>
    <definedName name="PublicWayAesthetics" localSheetId="10">#REF!</definedName>
    <definedName name="PublicWayAesthetics" localSheetId="11">#REF!</definedName>
    <definedName name="PublicWayAesthetics">#REF!</definedName>
    <definedName name="SafetyPrograms" localSheetId="4">#REF!</definedName>
    <definedName name="SafetyPrograms" localSheetId="5">#REF!</definedName>
    <definedName name="SafetyPrograms" localSheetId="6">#REF!</definedName>
    <definedName name="SafetyPrograms" localSheetId="7">#REF!</definedName>
    <definedName name="SafetyPrograms" localSheetId="8">#REF!</definedName>
    <definedName name="SafetyPrograms" localSheetId="9">#REF!</definedName>
    <definedName name="SafetyPrograms" localSheetId="13">#REF!</definedName>
    <definedName name="SafetyPrograms" localSheetId="14">#REF!</definedName>
    <definedName name="SafetyPrograms" localSheetId="15">#REF!</definedName>
    <definedName name="SafetyPrograms" localSheetId="16">#REF!</definedName>
    <definedName name="SafetyPrograms" localSheetId="1">#REF!</definedName>
    <definedName name="SafetyPrograms" localSheetId="10">#REF!</definedName>
    <definedName name="SafetyPrograms" localSheetId="11">#REF!</definedName>
    <definedName name="SafetyPrograms">#REF!</definedName>
    <definedName name="Slicer_Date1">#N/A</definedName>
    <definedName name="Slicer_Primary_Type1">#N/A</definedName>
    <definedName name="Slicer_Year">#N/A</definedName>
    <definedName name="SSMetrics" localSheetId="4">#REF!</definedName>
    <definedName name="SSMetrics" localSheetId="5">#REF!</definedName>
    <definedName name="SSMetrics" localSheetId="6">#REF!</definedName>
    <definedName name="SSMetrics" localSheetId="7">#REF!</definedName>
    <definedName name="SSMetrics" localSheetId="8">#REF!</definedName>
    <definedName name="SSMetrics" localSheetId="9">#REF!</definedName>
    <definedName name="SSMetrics" localSheetId="13">#REF!</definedName>
    <definedName name="SSMetrics" localSheetId="14">#REF!</definedName>
    <definedName name="SSMetrics" localSheetId="15">#REF!</definedName>
    <definedName name="SSMetrics" localSheetId="16">#REF!</definedName>
    <definedName name="SSMetrics" localSheetId="1">#REF!</definedName>
    <definedName name="SSMetrics" localSheetId="10">#REF!</definedName>
    <definedName name="SSMetrics" localSheetId="11">#REF!</definedName>
    <definedName name="SSMetrics">#REF!</definedName>
    <definedName name="SustainabilityandPublicPlaces" localSheetId="4">#REF!</definedName>
    <definedName name="SustainabilityandPublicPlaces" localSheetId="5">#REF!</definedName>
    <definedName name="SustainabilityandPublicPlaces" localSheetId="6">#REF!</definedName>
    <definedName name="SustainabilityandPublicPlaces" localSheetId="7">#REF!</definedName>
    <definedName name="SustainabilityandPublicPlaces" localSheetId="8">#REF!</definedName>
    <definedName name="SustainabilityandPublicPlaces" localSheetId="9">#REF!</definedName>
    <definedName name="SustainabilityandPublicPlaces" localSheetId="13">#REF!</definedName>
    <definedName name="SustainabilityandPublicPlaces" localSheetId="14">#REF!</definedName>
    <definedName name="SustainabilityandPublicPlaces" localSheetId="15">#REF!</definedName>
    <definedName name="SustainabilityandPublicPlaces" localSheetId="16">#REF!</definedName>
    <definedName name="SustainabilityandPublicPlaces" localSheetId="1">#REF!</definedName>
    <definedName name="SustainabilityandPublicPlaces" localSheetId="10">#REF!</definedName>
    <definedName name="SustainabilityandPublicPlaces" localSheetId="11">#REF!</definedName>
    <definedName name="SustainabilityandPublicPlaces">#REF!</definedName>
    <definedName name="Sustainmetrics" localSheetId="4">#REF!</definedName>
    <definedName name="Sustainmetrics" localSheetId="5">#REF!</definedName>
    <definedName name="Sustainmetrics" localSheetId="6">#REF!</definedName>
    <definedName name="Sustainmetrics" localSheetId="7">#REF!</definedName>
    <definedName name="Sustainmetrics" localSheetId="8">#REF!</definedName>
    <definedName name="Sustainmetrics" localSheetId="9">#REF!</definedName>
    <definedName name="Sustainmetrics" localSheetId="13">#REF!</definedName>
    <definedName name="Sustainmetrics" localSheetId="14">#REF!</definedName>
    <definedName name="Sustainmetrics" localSheetId="15">#REF!</definedName>
    <definedName name="Sustainmetrics" localSheetId="16">#REF!</definedName>
    <definedName name="Sustainmetrics" localSheetId="1">#REF!</definedName>
    <definedName name="Sustainmetrics" localSheetId="10">#REF!</definedName>
    <definedName name="Sustainmetrics" localSheetId="11">#REF!</definedName>
    <definedName name="Sustainmetrics">#REF!</definedName>
    <definedName name="SustainPPPrograms" localSheetId="4">#REF!</definedName>
    <definedName name="SustainPPPrograms" localSheetId="5">#REF!</definedName>
    <definedName name="SustainPPPrograms" localSheetId="6">#REF!</definedName>
    <definedName name="SustainPPPrograms" localSheetId="7">#REF!</definedName>
    <definedName name="SustainPPPrograms" localSheetId="8">#REF!</definedName>
    <definedName name="SustainPPPrograms" localSheetId="9">#REF!</definedName>
    <definedName name="SustainPPPrograms" localSheetId="13">#REF!</definedName>
    <definedName name="SustainPPPrograms" localSheetId="14">#REF!</definedName>
    <definedName name="SustainPPPrograms" localSheetId="15">#REF!</definedName>
    <definedName name="SustainPPPrograms" localSheetId="16">#REF!</definedName>
    <definedName name="SustainPPPrograms" localSheetId="1">#REF!</definedName>
    <definedName name="SustainPPPrograms" localSheetId="10">#REF!</definedName>
    <definedName name="SustainPPPrograms" localSheetId="11">#REF!</definedName>
    <definedName name="SustainPPPrograms">#REF!</definedName>
    <definedName name="threeoneone" localSheetId="4">#REF!</definedName>
    <definedName name="threeoneone" localSheetId="5">#REF!</definedName>
    <definedName name="threeoneone" localSheetId="6">#REF!</definedName>
    <definedName name="threeoneone" localSheetId="7">#REF!</definedName>
    <definedName name="threeoneone" localSheetId="8">#REF!</definedName>
    <definedName name="threeoneone" localSheetId="9">#REF!</definedName>
    <definedName name="threeoneone" localSheetId="13">#REF!</definedName>
    <definedName name="threeoneone" localSheetId="14">#REF!</definedName>
    <definedName name="threeoneone" localSheetId="15">#REF!</definedName>
    <definedName name="threeoneone" localSheetId="16">#REF!</definedName>
    <definedName name="threeoneone" localSheetId="1">#REF!</definedName>
    <definedName name="threeoneone" localSheetId="10">#REF!</definedName>
    <definedName name="threeoneone" localSheetId="11">#REF!</definedName>
    <definedName name="threeoneone">#REF!</definedName>
    <definedName name="TIFProjects" localSheetId="4">#REF!</definedName>
    <definedName name="TIFProjects" localSheetId="5">#REF!</definedName>
    <definedName name="TIFProjects" localSheetId="6">#REF!</definedName>
    <definedName name="TIFProjects" localSheetId="7">#REF!</definedName>
    <definedName name="TIFProjects" localSheetId="8">#REF!</definedName>
    <definedName name="TIFProjects" localSheetId="9">#REF!</definedName>
    <definedName name="TIFProjects" localSheetId="13">#REF!</definedName>
    <definedName name="TIFProjects" localSheetId="14">#REF!</definedName>
    <definedName name="TIFProjects" localSheetId="15">#REF!</definedName>
    <definedName name="TIFProjects" localSheetId="16">#REF!</definedName>
    <definedName name="TIFProjects" localSheetId="1">#REF!</definedName>
    <definedName name="TIFProjects" localSheetId="10">#REF!</definedName>
    <definedName name="TIFProjects" localSheetId="11">#REF!</definedName>
    <definedName name="TIFProjects">#REF!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70" l="1"/>
  <c r="D9" i="70"/>
  <c r="I38" i="59"/>
  <c r="L6" i="65"/>
  <c r="G7" i="70"/>
  <c r="D7" i="70"/>
  <c r="L7" i="67"/>
  <c r="G33" i="70"/>
  <c r="D33" i="70"/>
  <c r="L8" i="65"/>
  <c r="G9" i="70"/>
  <c r="M8" i="62"/>
  <c r="M9" i="62"/>
  <c r="M10" i="62"/>
  <c r="M11" i="62"/>
  <c r="M12" i="62"/>
  <c r="M13" i="62"/>
  <c r="M14" i="62"/>
  <c r="M15" i="62"/>
  <c r="M16" i="62"/>
  <c r="M17" i="62"/>
  <c r="C2" i="71"/>
  <c r="E1" i="71"/>
  <c r="C1" i="71"/>
  <c r="C2" i="59"/>
  <c r="I29" i="70"/>
  <c r="L7" i="65"/>
  <c r="G8" i="70"/>
  <c r="L9" i="65"/>
  <c r="G10" i="70"/>
  <c r="L10" i="65"/>
  <c r="G11" i="70"/>
  <c r="L11" i="65"/>
  <c r="G12" i="70"/>
  <c r="L12" i="65"/>
  <c r="G13" i="70"/>
  <c r="L13" i="65"/>
  <c r="G14" i="70"/>
  <c r="L14" i="65"/>
  <c r="G15" i="70"/>
  <c r="L15" i="65"/>
  <c r="G16" i="70"/>
  <c r="L16" i="65"/>
  <c r="G17" i="70"/>
  <c r="L17" i="65"/>
  <c r="G18" i="70"/>
  <c r="L18" i="65"/>
  <c r="G19" i="70"/>
  <c r="L19" i="65"/>
  <c r="G20" i="70"/>
  <c r="L20" i="65"/>
  <c r="G21" i="70"/>
  <c r="L21" i="65"/>
  <c r="G22" i="70"/>
  <c r="L22" i="65"/>
  <c r="G23" i="70"/>
  <c r="L23" i="65"/>
  <c r="G24" i="70"/>
  <c r="L24" i="65"/>
  <c r="G25" i="70"/>
  <c r="L25" i="65"/>
  <c r="G26" i="70"/>
  <c r="L26" i="65"/>
  <c r="G27" i="70"/>
  <c r="G28" i="70"/>
  <c r="G29" i="70"/>
  <c r="K29" i="70"/>
  <c r="M29" i="70"/>
  <c r="O29" i="70"/>
  <c r="Q29" i="70"/>
  <c r="S29" i="70"/>
  <c r="U29" i="70"/>
  <c r="W29" i="70"/>
  <c r="Y29" i="70"/>
  <c r="AA29" i="70"/>
  <c r="AC29" i="70"/>
  <c r="D29" i="70"/>
  <c r="L8" i="67"/>
  <c r="G34" i="70"/>
  <c r="L9" i="67"/>
  <c r="G35" i="70"/>
  <c r="L10" i="67"/>
  <c r="G36" i="70"/>
  <c r="L11" i="67"/>
  <c r="G37" i="70"/>
  <c r="L12" i="67"/>
  <c r="G38" i="70"/>
  <c r="L13" i="67"/>
  <c r="G39" i="70"/>
  <c r="L14" i="67"/>
  <c r="G40" i="70"/>
  <c r="L15" i="67"/>
  <c r="G41" i="70"/>
  <c r="L16" i="67"/>
  <c r="G42" i="70"/>
  <c r="L17" i="67"/>
  <c r="G43" i="70"/>
  <c r="L18" i="67"/>
  <c r="G44" i="70"/>
  <c r="L19" i="67"/>
  <c r="G45" i="70"/>
  <c r="L20" i="67"/>
  <c r="G46" i="70"/>
  <c r="L21" i="67"/>
  <c r="G47" i="70"/>
  <c r="L22" i="67"/>
  <c r="G48" i="70"/>
  <c r="L26" i="67"/>
  <c r="G49" i="70"/>
  <c r="L27" i="67"/>
  <c r="G50" i="70"/>
  <c r="L28" i="67"/>
  <c r="G51" i="70"/>
  <c r="L29" i="67"/>
  <c r="G52" i="70"/>
  <c r="L30" i="67"/>
  <c r="G53" i="70"/>
  <c r="L31" i="67"/>
  <c r="G54" i="70"/>
  <c r="L32" i="67"/>
  <c r="G55" i="70"/>
  <c r="L33" i="67"/>
  <c r="G56" i="70"/>
  <c r="L35" i="67"/>
  <c r="G57" i="70"/>
  <c r="L36" i="67"/>
  <c r="G58" i="70"/>
  <c r="G59" i="70"/>
  <c r="I59" i="70"/>
  <c r="K59" i="70"/>
  <c r="M59" i="70"/>
  <c r="O59" i="70"/>
  <c r="Q59" i="70"/>
  <c r="S59" i="70"/>
  <c r="U59" i="70"/>
  <c r="W59" i="70"/>
  <c r="Y59" i="70"/>
  <c r="AA59" i="70"/>
  <c r="AC59" i="70"/>
  <c r="D59" i="70"/>
  <c r="D61" i="70"/>
  <c r="N7" i="67"/>
  <c r="O7" i="67"/>
  <c r="B76" i="59"/>
  <c r="B75" i="59"/>
  <c r="B74" i="59"/>
  <c r="B73" i="59"/>
  <c r="B39" i="59"/>
  <c r="B40" i="59"/>
  <c r="B41" i="59"/>
  <c r="B42" i="59"/>
  <c r="B43" i="59"/>
  <c r="B44" i="59"/>
  <c r="B45" i="59"/>
  <c r="B46" i="59"/>
  <c r="B47" i="59"/>
  <c r="B27" i="59"/>
  <c r="B48" i="59"/>
  <c r="B49" i="59"/>
  <c r="B29" i="59"/>
  <c r="B50" i="59"/>
  <c r="B51" i="59"/>
  <c r="B31" i="59"/>
  <c r="B52" i="59"/>
  <c r="B32" i="59"/>
  <c r="B53" i="59"/>
  <c r="B33" i="59"/>
  <c r="B54" i="59"/>
  <c r="B34" i="59"/>
  <c r="B55" i="59"/>
  <c r="B35" i="59"/>
  <c r="B56" i="59"/>
  <c r="B36" i="59"/>
  <c r="B57" i="59"/>
  <c r="B37" i="59"/>
  <c r="B58" i="59"/>
  <c r="B38" i="59"/>
  <c r="B59" i="59"/>
  <c r="B60" i="59"/>
  <c r="B61" i="59"/>
  <c r="B62" i="59"/>
  <c r="B63" i="59"/>
  <c r="B64" i="59"/>
  <c r="B65" i="59"/>
  <c r="B66" i="59"/>
  <c r="B67" i="59"/>
  <c r="B68" i="59"/>
  <c r="B69" i="59"/>
  <c r="B70" i="59"/>
  <c r="B71" i="59"/>
  <c r="B72" i="59"/>
  <c r="D34" i="70"/>
  <c r="E34" i="70"/>
  <c r="D35" i="70"/>
  <c r="E35" i="70"/>
  <c r="D36" i="70"/>
  <c r="E36" i="70"/>
  <c r="D37" i="70"/>
  <c r="E37" i="70"/>
  <c r="D38" i="70"/>
  <c r="E38" i="70"/>
  <c r="D39" i="70"/>
  <c r="E39" i="70"/>
  <c r="D40" i="70"/>
  <c r="E40" i="70"/>
  <c r="D41" i="70"/>
  <c r="E41" i="70"/>
  <c r="D42" i="70"/>
  <c r="E42" i="70"/>
  <c r="D43" i="70"/>
  <c r="E43" i="70"/>
  <c r="D44" i="70"/>
  <c r="E44" i="70"/>
  <c r="D45" i="70"/>
  <c r="E45" i="70"/>
  <c r="D46" i="70"/>
  <c r="E46" i="70"/>
  <c r="D47" i="70"/>
  <c r="E47" i="70"/>
  <c r="D48" i="70"/>
  <c r="E48" i="70"/>
  <c r="D49" i="70"/>
  <c r="E49" i="70"/>
  <c r="D50" i="70"/>
  <c r="E50" i="70"/>
  <c r="D51" i="70"/>
  <c r="E51" i="70"/>
  <c r="D52" i="70"/>
  <c r="E52" i="70"/>
  <c r="D53" i="70"/>
  <c r="E53" i="70"/>
  <c r="D54" i="70"/>
  <c r="E54" i="70"/>
  <c r="D55" i="70"/>
  <c r="E55" i="70"/>
  <c r="D56" i="70"/>
  <c r="E56" i="70"/>
  <c r="D57" i="70"/>
  <c r="E57" i="70"/>
  <c r="D58" i="70"/>
  <c r="E58" i="70"/>
  <c r="E33" i="70"/>
  <c r="D11" i="70"/>
  <c r="E11" i="70" s="1"/>
  <c r="D12" i="70"/>
  <c r="E12" i="70" s="1"/>
  <c r="D13" i="70"/>
  <c r="E13" i="70"/>
  <c r="D14" i="70"/>
  <c r="E14" i="70" s="1"/>
  <c r="D15" i="70"/>
  <c r="E15" i="70"/>
  <c r="D16" i="70"/>
  <c r="E16" i="70"/>
  <c r="D17" i="70"/>
  <c r="E17" i="70"/>
  <c r="D18" i="70"/>
  <c r="E18" i="70"/>
  <c r="D19" i="70"/>
  <c r="E19" i="70"/>
  <c r="D20" i="70"/>
  <c r="E20" i="70"/>
  <c r="D21" i="70"/>
  <c r="E21" i="70"/>
  <c r="D22" i="70"/>
  <c r="E22" i="70"/>
  <c r="D23" i="70"/>
  <c r="E23" i="70"/>
  <c r="D24" i="70"/>
  <c r="E24" i="70"/>
  <c r="D25" i="70"/>
  <c r="E25" i="70"/>
  <c r="D26" i="70"/>
  <c r="E26" i="70"/>
  <c r="D27" i="70"/>
  <c r="E27" i="70"/>
  <c r="D28" i="70"/>
  <c r="E28" i="70"/>
  <c r="D10" i="70"/>
  <c r="E10" i="70"/>
  <c r="E9" i="70"/>
  <c r="E8" i="70"/>
  <c r="E7" i="70"/>
  <c r="D1" i="70"/>
  <c r="E1" i="65"/>
  <c r="AD27" i="70"/>
  <c r="AB27" i="70"/>
  <c r="Z27" i="70"/>
  <c r="X27" i="70"/>
  <c r="V27" i="70"/>
  <c r="T27" i="70"/>
  <c r="R27" i="70"/>
  <c r="P27" i="70"/>
  <c r="N27" i="70"/>
  <c r="L27" i="70"/>
  <c r="J27" i="70"/>
  <c r="H27" i="70"/>
  <c r="G61" i="70"/>
  <c r="I61" i="70"/>
  <c r="K61" i="70"/>
  <c r="M61" i="70"/>
  <c r="O61" i="70"/>
  <c r="Q61" i="70"/>
  <c r="S61" i="70"/>
  <c r="U61" i="70"/>
  <c r="W61" i="70"/>
  <c r="Y61" i="70"/>
  <c r="AA61" i="70"/>
  <c r="AC61" i="70"/>
  <c r="C29" i="70"/>
  <c r="C61" i="70" s="1"/>
  <c r="C59" i="70"/>
  <c r="E1" i="59"/>
  <c r="D2" i="70"/>
  <c r="L10" i="60"/>
  <c r="O10" i="60"/>
  <c r="L6" i="60"/>
  <c r="N6" i="60"/>
  <c r="O6" i="60"/>
  <c r="L8" i="60"/>
  <c r="O8" i="60"/>
  <c r="L7" i="60"/>
  <c r="O7" i="60"/>
  <c r="L9" i="60"/>
  <c r="O9" i="60"/>
  <c r="L11" i="60"/>
  <c r="O11" i="60"/>
  <c r="L12" i="60"/>
  <c r="O12" i="60"/>
  <c r="L13" i="60"/>
  <c r="O13" i="60"/>
  <c r="L14" i="60"/>
  <c r="O14" i="60"/>
  <c r="L15" i="60"/>
  <c r="O15" i="60"/>
  <c r="L16" i="60"/>
  <c r="O16" i="60"/>
  <c r="L17" i="60"/>
  <c r="O17" i="60"/>
  <c r="O19" i="60"/>
  <c r="N6" i="65"/>
  <c r="O6" i="65"/>
  <c r="N7" i="65"/>
  <c r="O7" i="65"/>
  <c r="N8" i="65"/>
  <c r="O8" i="65"/>
  <c r="O9" i="65"/>
  <c r="O26" i="65"/>
  <c r="O10" i="65"/>
  <c r="O11" i="65"/>
  <c r="O12" i="65"/>
  <c r="O13" i="65"/>
  <c r="O14" i="65"/>
  <c r="N15" i="65"/>
  <c r="O15" i="65"/>
  <c r="O16" i="65"/>
  <c r="N17" i="65"/>
  <c r="O17" i="65"/>
  <c r="O18" i="65"/>
  <c r="O19" i="65"/>
  <c r="O20" i="65"/>
  <c r="O21" i="65"/>
  <c r="O22" i="65"/>
  <c r="O23" i="65"/>
  <c r="O24" i="65"/>
  <c r="O25" i="65"/>
  <c r="O28" i="65"/>
  <c r="L6" i="63"/>
  <c r="O6" i="63"/>
  <c r="L8" i="63"/>
  <c r="O8" i="63"/>
  <c r="L7" i="63"/>
  <c r="O7" i="63"/>
  <c r="L9" i="63"/>
  <c r="O9" i="63"/>
  <c r="L10" i="63"/>
  <c r="O10" i="63"/>
  <c r="L11" i="63"/>
  <c r="O11" i="63"/>
  <c r="L12" i="63"/>
  <c r="O12" i="63"/>
  <c r="L13" i="63"/>
  <c r="O13" i="63"/>
  <c r="L14" i="63"/>
  <c r="O14" i="63"/>
  <c r="L15" i="63"/>
  <c r="O15" i="63"/>
  <c r="L16" i="63"/>
  <c r="O16" i="63"/>
  <c r="L17" i="63"/>
  <c r="O17" i="63"/>
  <c r="O19" i="63"/>
  <c r="L6" i="62"/>
  <c r="N6" i="62"/>
  <c r="O6" i="62"/>
  <c r="L8" i="62"/>
  <c r="N8" i="62"/>
  <c r="O8" i="62"/>
  <c r="L37" i="67"/>
  <c r="L10" i="62"/>
  <c r="O10" i="62"/>
  <c r="L7" i="62"/>
  <c r="N7" i="62"/>
  <c r="O7" i="62"/>
  <c r="L9" i="62"/>
  <c r="N9" i="62"/>
  <c r="O9" i="62"/>
  <c r="L11" i="62"/>
  <c r="N11" i="62"/>
  <c r="O11" i="62"/>
  <c r="L12" i="62"/>
  <c r="N12" i="62"/>
  <c r="O12" i="62"/>
  <c r="L13" i="62"/>
  <c r="N13" i="62" s="1"/>
  <c r="L14" i="62"/>
  <c r="N14" i="62"/>
  <c r="O14" i="62"/>
  <c r="L15" i="62"/>
  <c r="L18" i="62" s="1"/>
  <c r="N18" i="62" s="1"/>
  <c r="L16" i="62"/>
  <c r="O16" i="62"/>
  <c r="L17" i="62"/>
  <c r="O17" i="62"/>
  <c r="L6" i="59"/>
  <c r="N6" i="59"/>
  <c r="O6" i="59"/>
  <c r="L9" i="59"/>
  <c r="O9" i="59"/>
  <c r="L34" i="67"/>
  <c r="L14" i="59"/>
  <c r="O14" i="59"/>
  <c r="L7" i="59"/>
  <c r="O7" i="59"/>
  <c r="L8" i="59"/>
  <c r="O8" i="59"/>
  <c r="L10" i="59"/>
  <c r="N10" i="59"/>
  <c r="O10" i="59"/>
  <c r="L11" i="59"/>
  <c r="O11" i="59"/>
  <c r="L12" i="59"/>
  <c r="O12" i="59"/>
  <c r="L13" i="59"/>
  <c r="N13" i="59"/>
  <c r="O13" i="59"/>
  <c r="L15" i="59"/>
  <c r="O15" i="59"/>
  <c r="L16" i="59"/>
  <c r="N16" i="59"/>
  <c r="O16" i="59"/>
  <c r="L17" i="59"/>
  <c r="N17" i="59"/>
  <c r="O17" i="59"/>
  <c r="L18" i="59"/>
  <c r="O18" i="59"/>
  <c r="L19" i="59"/>
  <c r="O19" i="59"/>
  <c r="L20" i="59"/>
  <c r="O20" i="59"/>
  <c r="L21" i="59"/>
  <c r="O21" i="59"/>
  <c r="O23" i="59"/>
  <c r="L6" i="49"/>
  <c r="N6" i="49"/>
  <c r="O6" i="49"/>
  <c r="L9" i="49"/>
  <c r="N9" i="49"/>
  <c r="O9" i="49"/>
  <c r="L7" i="49"/>
  <c r="N7" i="49"/>
  <c r="O7" i="49"/>
  <c r="L8" i="49"/>
  <c r="O8" i="49"/>
  <c r="L10" i="49"/>
  <c r="N10" i="49"/>
  <c r="O10" i="49"/>
  <c r="L11" i="49"/>
  <c r="O11" i="49"/>
  <c r="L12" i="49"/>
  <c r="N12" i="49"/>
  <c r="O12" i="49"/>
  <c r="L13" i="49"/>
  <c r="O13" i="49"/>
  <c r="L14" i="49"/>
  <c r="O14" i="49"/>
  <c r="L15" i="49"/>
  <c r="O15" i="49"/>
  <c r="L16" i="49"/>
  <c r="O16" i="49"/>
  <c r="L17" i="49"/>
  <c r="O17" i="49"/>
  <c r="O19" i="49"/>
  <c r="N27" i="67"/>
  <c r="O27" i="67"/>
  <c r="N26" i="67"/>
  <c r="O26" i="67"/>
  <c r="N28" i="67"/>
  <c r="O28" i="67"/>
  <c r="N29" i="67"/>
  <c r="O29" i="67"/>
  <c r="N30" i="67"/>
  <c r="O30" i="67"/>
  <c r="N31" i="67"/>
  <c r="O31" i="67"/>
  <c r="N32" i="67"/>
  <c r="O32" i="67"/>
  <c r="N33" i="67"/>
  <c r="O33" i="67"/>
  <c r="P33" i="67"/>
  <c r="N36" i="67"/>
  <c r="O36" i="67"/>
  <c r="N35" i="67"/>
  <c r="O35" i="67"/>
  <c r="P36" i="67"/>
  <c r="N8" i="67"/>
  <c r="O8" i="67"/>
  <c r="N9" i="67"/>
  <c r="O9" i="67"/>
  <c r="N10" i="67"/>
  <c r="O10" i="67"/>
  <c r="N11" i="67"/>
  <c r="O11" i="67"/>
  <c r="N12" i="67"/>
  <c r="O12" i="67"/>
  <c r="N13" i="67"/>
  <c r="O13" i="67"/>
  <c r="N14" i="67"/>
  <c r="O14" i="67"/>
  <c r="N15" i="67"/>
  <c r="O15" i="67"/>
  <c r="N16" i="67"/>
  <c r="O16" i="67"/>
  <c r="N17" i="67"/>
  <c r="O17" i="67"/>
  <c r="N18" i="67"/>
  <c r="O18" i="67"/>
  <c r="N19" i="67"/>
  <c r="O19" i="67"/>
  <c r="N20" i="67"/>
  <c r="O20" i="67"/>
  <c r="N21" i="67"/>
  <c r="O21" i="67"/>
  <c r="N22" i="67"/>
  <c r="O22" i="67"/>
  <c r="P22" i="67"/>
  <c r="O37" i="73"/>
  <c r="P37" i="73"/>
  <c r="Q37" i="73"/>
  <c r="R37" i="73"/>
  <c r="S37" i="73"/>
  <c r="O38" i="73"/>
  <c r="P38" i="73"/>
  <c r="Q38" i="73"/>
  <c r="R38" i="73"/>
  <c r="S38" i="73"/>
  <c r="O39" i="73"/>
  <c r="P39" i="73"/>
  <c r="Q39" i="73"/>
  <c r="R39" i="73"/>
  <c r="S39" i="73"/>
  <c r="O40" i="73"/>
  <c r="P40" i="73"/>
  <c r="Q40" i="73"/>
  <c r="R40" i="73"/>
  <c r="S40" i="73"/>
  <c r="L27" i="65"/>
  <c r="M27" i="65"/>
  <c r="N27" i="65"/>
  <c r="O27" i="65"/>
  <c r="L18" i="63"/>
  <c r="M18" i="63"/>
  <c r="O18" i="63"/>
  <c r="M18" i="62"/>
  <c r="L18" i="60"/>
  <c r="M18" i="60"/>
  <c r="N18" i="60"/>
  <c r="O18" i="60"/>
  <c r="N7" i="59"/>
  <c r="N8" i="59"/>
  <c r="L22" i="59"/>
  <c r="M22" i="59"/>
  <c r="N14" i="59"/>
  <c r="N9" i="59"/>
  <c r="N11" i="59"/>
  <c r="N12" i="59"/>
  <c r="N15" i="59"/>
  <c r="N18" i="59"/>
  <c r="N19" i="59"/>
  <c r="N20" i="59"/>
  <c r="N21" i="59"/>
  <c r="N22" i="59"/>
  <c r="O22" i="59"/>
  <c r="L18" i="49"/>
  <c r="M18" i="49"/>
  <c r="N8" i="49"/>
  <c r="N11" i="49"/>
  <c r="N13" i="49"/>
  <c r="N14" i="49"/>
  <c r="N15" i="49"/>
  <c r="N16" i="49"/>
  <c r="N17" i="49"/>
  <c r="N18" i="49"/>
  <c r="O18" i="49"/>
  <c r="H5" i="70"/>
  <c r="C2" i="67"/>
  <c r="E1" i="67"/>
  <c r="C1" i="67"/>
  <c r="C2" i="65"/>
  <c r="C1" i="65"/>
  <c r="C2" i="63"/>
  <c r="E1" i="63"/>
  <c r="C1" i="63"/>
  <c r="C2" i="62"/>
  <c r="E1" i="62"/>
  <c r="C1" i="62"/>
  <c r="C2" i="60"/>
  <c r="E1" i="60"/>
  <c r="C1" i="60"/>
  <c r="C1" i="59"/>
  <c r="N8" i="63"/>
  <c r="G5" i="68"/>
  <c r="L4" i="68"/>
  <c r="I39" i="59"/>
  <c r="I40" i="59"/>
  <c r="I41" i="59"/>
  <c r="I42" i="59"/>
  <c r="I43" i="59"/>
  <c r="I44" i="59"/>
  <c r="I45" i="59"/>
  <c r="I46" i="59"/>
  <c r="I47" i="59"/>
  <c r="I48" i="59"/>
  <c r="I49" i="59"/>
  <c r="I50" i="59"/>
  <c r="I51" i="59"/>
  <c r="I52" i="59"/>
  <c r="I53" i="59"/>
  <c r="I54" i="59"/>
  <c r="I55" i="59"/>
  <c r="I56" i="59"/>
  <c r="I57" i="59"/>
  <c r="I58" i="59"/>
  <c r="I59" i="59"/>
  <c r="I60" i="59"/>
  <c r="I61" i="59"/>
  <c r="I62" i="59"/>
  <c r="I63" i="59"/>
  <c r="I64" i="59"/>
  <c r="I65" i="59"/>
  <c r="I66" i="59"/>
  <c r="I67" i="59"/>
  <c r="I68" i="59"/>
  <c r="I69" i="59"/>
  <c r="I70" i="59"/>
  <c r="I71" i="59"/>
  <c r="I72" i="59"/>
  <c r="I73" i="59"/>
  <c r="I74" i="59"/>
  <c r="I75" i="59"/>
  <c r="I76" i="59"/>
  <c r="D23" i="67"/>
  <c r="D34" i="67"/>
  <c r="D37" i="67"/>
  <c r="D38" i="67"/>
  <c r="D39" i="67"/>
  <c r="D44" i="67"/>
  <c r="D45" i="67"/>
  <c r="D52" i="67"/>
  <c r="I21" i="73"/>
  <c r="I41" i="73"/>
  <c r="I57" i="73"/>
  <c r="I72" i="73"/>
  <c r="I88" i="73"/>
  <c r="I113" i="73"/>
  <c r="I115" i="73"/>
  <c r="N18" i="63"/>
  <c r="H15" i="73"/>
  <c r="G34" i="67"/>
  <c r="G14" i="59"/>
  <c r="G37" i="67"/>
  <c r="G10" i="62"/>
  <c r="G18" i="62"/>
  <c r="G14" i="68"/>
  <c r="N26" i="65"/>
  <c r="N25" i="65"/>
  <c r="N24" i="65"/>
  <c r="N23" i="65"/>
  <c r="N22" i="65"/>
  <c r="N21" i="65"/>
  <c r="N20" i="65"/>
  <c r="N19" i="65"/>
  <c r="N18" i="65"/>
  <c r="N16" i="65"/>
  <c r="N14" i="65"/>
  <c r="N13" i="65"/>
  <c r="N12" i="65"/>
  <c r="N11" i="65"/>
  <c r="N10" i="65"/>
  <c r="N9" i="65"/>
  <c r="N17" i="63"/>
  <c r="N16" i="63"/>
  <c r="N15" i="63"/>
  <c r="N14" i="63"/>
  <c r="N13" i="63"/>
  <c r="N12" i="63"/>
  <c r="N11" i="63"/>
  <c r="N10" i="63"/>
  <c r="N9" i="63"/>
  <c r="N7" i="63"/>
  <c r="N6" i="63"/>
  <c r="N17" i="62"/>
  <c r="N16" i="62"/>
  <c r="N15" i="62"/>
  <c r="M37" i="67"/>
  <c r="N10" i="62"/>
  <c r="N17" i="60"/>
  <c r="N16" i="60"/>
  <c r="N15" i="60"/>
  <c r="N14" i="60"/>
  <c r="N13" i="60"/>
  <c r="N12" i="60"/>
  <c r="N11" i="60"/>
  <c r="N9" i="60"/>
  <c r="N8" i="60"/>
  <c r="N7" i="60"/>
  <c r="M34" i="67"/>
  <c r="K18" i="60"/>
  <c r="K13" i="68"/>
  <c r="G18" i="49"/>
  <c r="G11" i="68"/>
  <c r="J112" i="73"/>
  <c r="J111" i="73"/>
  <c r="J110" i="73"/>
  <c r="J109" i="73"/>
  <c r="J108" i="73"/>
  <c r="J107" i="73"/>
  <c r="J106" i="73"/>
  <c r="J105" i="73"/>
  <c r="J104" i="73"/>
  <c r="J103" i="73"/>
  <c r="J102" i="73"/>
  <c r="J101" i="73"/>
  <c r="J100" i="73"/>
  <c r="J99" i="73"/>
  <c r="J98" i="73"/>
  <c r="J97" i="73"/>
  <c r="J96" i="73"/>
  <c r="J95" i="73"/>
  <c r="J94" i="73"/>
  <c r="J93" i="73"/>
  <c r="J92" i="73"/>
  <c r="J9" i="73"/>
  <c r="H9" i="73"/>
  <c r="K9" i="73"/>
  <c r="J10" i="73"/>
  <c r="H10" i="73"/>
  <c r="K10" i="73"/>
  <c r="J11" i="73"/>
  <c r="H11" i="73"/>
  <c r="K11" i="73"/>
  <c r="J12" i="73"/>
  <c r="H12" i="73"/>
  <c r="K12" i="73"/>
  <c r="J13" i="73"/>
  <c r="H13" i="73"/>
  <c r="K13" i="73"/>
  <c r="J14" i="73"/>
  <c r="H14" i="73"/>
  <c r="K14" i="73"/>
  <c r="J15" i="73"/>
  <c r="J16" i="73"/>
  <c r="H16" i="73"/>
  <c r="K16" i="73"/>
  <c r="J17" i="73"/>
  <c r="H17" i="73"/>
  <c r="K17" i="73"/>
  <c r="J18" i="73"/>
  <c r="H18" i="73"/>
  <c r="K18" i="73"/>
  <c r="J19" i="73"/>
  <c r="H19" i="73"/>
  <c r="K19" i="73"/>
  <c r="J20" i="73"/>
  <c r="H20" i="73"/>
  <c r="K20" i="73"/>
  <c r="J25" i="73"/>
  <c r="J26" i="73"/>
  <c r="J27" i="73"/>
  <c r="J28" i="73"/>
  <c r="J29" i="73"/>
  <c r="J30" i="73"/>
  <c r="J31" i="73"/>
  <c r="J32" i="73"/>
  <c r="J33" i="73"/>
  <c r="J34" i="73"/>
  <c r="J35" i="73"/>
  <c r="J36" i="73"/>
  <c r="J41" i="73"/>
  <c r="H25" i="73"/>
  <c r="H26" i="73"/>
  <c r="H27" i="73"/>
  <c r="H28" i="73"/>
  <c r="H29" i="73"/>
  <c r="H30" i="73"/>
  <c r="H31" i="73"/>
  <c r="H32" i="73"/>
  <c r="H33" i="73"/>
  <c r="H34" i="73"/>
  <c r="H35" i="73"/>
  <c r="H36" i="73"/>
  <c r="H41" i="73"/>
  <c r="K41" i="73"/>
  <c r="J45" i="73"/>
  <c r="J46" i="73"/>
  <c r="J47" i="73"/>
  <c r="J48" i="73"/>
  <c r="J49" i="73"/>
  <c r="J50" i="73"/>
  <c r="J51" i="73"/>
  <c r="J52" i="73"/>
  <c r="J53" i="73"/>
  <c r="J54" i="73"/>
  <c r="J55" i="73"/>
  <c r="J56" i="73"/>
  <c r="J57" i="73"/>
  <c r="H45" i="73"/>
  <c r="H46" i="73"/>
  <c r="H47" i="73"/>
  <c r="H48" i="73"/>
  <c r="H50" i="73"/>
  <c r="H51" i="73"/>
  <c r="H52" i="73"/>
  <c r="H53" i="73"/>
  <c r="H54" i="73"/>
  <c r="H55" i="73"/>
  <c r="H56" i="73"/>
  <c r="H61" i="73"/>
  <c r="H62" i="73"/>
  <c r="H63" i="73"/>
  <c r="H64" i="73"/>
  <c r="H65" i="73"/>
  <c r="H66" i="73"/>
  <c r="H67" i="73"/>
  <c r="K67" i="73" s="1"/>
  <c r="H68" i="73"/>
  <c r="H69" i="73"/>
  <c r="H71" i="73"/>
  <c r="J76" i="73"/>
  <c r="J77" i="73"/>
  <c r="J78" i="73"/>
  <c r="J79" i="73"/>
  <c r="J80" i="73"/>
  <c r="J81" i="73"/>
  <c r="J82" i="73"/>
  <c r="J83" i="73"/>
  <c r="J84" i="73"/>
  <c r="J85" i="73"/>
  <c r="L73" i="79"/>
  <c r="J86" i="73"/>
  <c r="J87" i="73"/>
  <c r="J88" i="73"/>
  <c r="H76" i="73"/>
  <c r="H77" i="73"/>
  <c r="H78" i="73"/>
  <c r="H79" i="73"/>
  <c r="H80" i="73"/>
  <c r="H81" i="73"/>
  <c r="H82" i="73"/>
  <c r="H83" i="73"/>
  <c r="H84" i="73"/>
  <c r="H85" i="73"/>
  <c r="H86" i="73"/>
  <c r="H87" i="73"/>
  <c r="H88" i="73"/>
  <c r="K88" i="73"/>
  <c r="J113" i="73"/>
  <c r="H92" i="73"/>
  <c r="H93" i="73"/>
  <c r="H94" i="73"/>
  <c r="H95" i="73"/>
  <c r="H96" i="73"/>
  <c r="H97" i="73"/>
  <c r="H98" i="73"/>
  <c r="H99" i="73"/>
  <c r="H100" i="73"/>
  <c r="H101" i="73"/>
  <c r="H102" i="73"/>
  <c r="H103" i="73"/>
  <c r="H104" i="73"/>
  <c r="H105" i="73"/>
  <c r="H106" i="73"/>
  <c r="H107" i="73"/>
  <c r="H108" i="73"/>
  <c r="H109" i="73"/>
  <c r="H110" i="73"/>
  <c r="H111" i="73"/>
  <c r="H112" i="73"/>
  <c r="H113" i="73"/>
  <c r="K113" i="73"/>
  <c r="J21" i="73"/>
  <c r="J115" i="73"/>
  <c r="I18" i="60"/>
  <c r="I13" i="68"/>
  <c r="G18" i="60"/>
  <c r="G13" i="68"/>
  <c r="H18" i="60"/>
  <c r="H13" i="68"/>
  <c r="J18" i="60"/>
  <c r="J13" i="68"/>
  <c r="L13" i="68"/>
  <c r="I18" i="49"/>
  <c r="I11" i="68"/>
  <c r="I22" i="59"/>
  <c r="I12" i="68"/>
  <c r="I18" i="62"/>
  <c r="I14" i="68" s="1"/>
  <c r="I18" i="63"/>
  <c r="I15" i="68"/>
  <c r="I27" i="65"/>
  <c r="I16" i="68"/>
  <c r="I32" i="49"/>
  <c r="K34" i="67"/>
  <c r="K14" i="59"/>
  <c r="K22" i="59"/>
  <c r="J34" i="67"/>
  <c r="J14" i="59"/>
  <c r="J22" i="59"/>
  <c r="H34" i="67"/>
  <c r="H14" i="59"/>
  <c r="H22" i="59"/>
  <c r="G22" i="59"/>
  <c r="K45" i="73"/>
  <c r="B26" i="60"/>
  <c r="N40" i="73"/>
  <c r="N39" i="73"/>
  <c r="N38" i="73"/>
  <c r="N37" i="73"/>
  <c r="N36" i="73"/>
  <c r="J40" i="73"/>
  <c r="J39" i="73"/>
  <c r="J38" i="73"/>
  <c r="J37" i="73"/>
  <c r="R88" i="79"/>
  <c r="R87" i="79"/>
  <c r="R86" i="79"/>
  <c r="R85" i="79"/>
  <c r="R84" i="79"/>
  <c r="R83" i="79"/>
  <c r="R82" i="79"/>
  <c r="R81" i="79"/>
  <c r="R80" i="79"/>
  <c r="R79" i="79"/>
  <c r="R78" i="79"/>
  <c r="R66" i="79"/>
  <c r="R67" i="79"/>
  <c r="R64" i="79"/>
  <c r="R63" i="79"/>
  <c r="R57" i="79"/>
  <c r="R56" i="79"/>
  <c r="R55" i="79"/>
  <c r="R54" i="79"/>
  <c r="R53" i="79"/>
  <c r="R52" i="79"/>
  <c r="R51" i="79"/>
  <c r="R50" i="79"/>
  <c r="R49" i="79"/>
  <c r="R48" i="79"/>
  <c r="R47" i="79"/>
  <c r="L41" i="79"/>
  <c r="C40" i="73"/>
  <c r="C40" i="79"/>
  <c r="C39" i="73"/>
  <c r="C39" i="79"/>
  <c r="C38" i="73"/>
  <c r="C38" i="79"/>
  <c r="C37" i="73"/>
  <c r="C37" i="79"/>
  <c r="R20" i="79"/>
  <c r="R19" i="79"/>
  <c r="R18" i="79"/>
  <c r="R17" i="79"/>
  <c r="R16" i="79"/>
  <c r="R15" i="79"/>
  <c r="R14" i="79"/>
  <c r="R13" i="79"/>
  <c r="R12" i="79"/>
  <c r="R11" i="79"/>
  <c r="R10" i="79"/>
  <c r="R40" i="79"/>
  <c r="R39" i="79"/>
  <c r="R38" i="79"/>
  <c r="R37" i="79"/>
  <c r="R36" i="79"/>
  <c r="R35" i="79"/>
  <c r="R34" i="79"/>
  <c r="R33" i="79"/>
  <c r="R32" i="79"/>
  <c r="R31" i="79"/>
  <c r="R30" i="79"/>
  <c r="R29" i="79"/>
  <c r="R28" i="79"/>
  <c r="R27" i="79"/>
  <c r="R26" i="79"/>
  <c r="M40" i="73"/>
  <c r="N40" i="79"/>
  <c r="M39" i="73"/>
  <c r="N39" i="79"/>
  <c r="M38" i="73"/>
  <c r="N38" i="79"/>
  <c r="M37" i="73"/>
  <c r="N37" i="79"/>
  <c r="M36" i="73"/>
  <c r="N36" i="79"/>
  <c r="M35" i="73"/>
  <c r="N35" i="79"/>
  <c r="M34" i="73"/>
  <c r="N34" i="79"/>
  <c r="M33" i="73"/>
  <c r="N33" i="79"/>
  <c r="M32" i="73"/>
  <c r="N32" i="79"/>
  <c r="M31" i="73"/>
  <c r="N31" i="79"/>
  <c r="M30" i="73"/>
  <c r="N30" i="79"/>
  <c r="M29" i="73"/>
  <c r="N29" i="79"/>
  <c r="M28" i="73"/>
  <c r="N28" i="79"/>
  <c r="M27" i="73"/>
  <c r="N27" i="79"/>
  <c r="M26" i="73"/>
  <c r="N26" i="79"/>
  <c r="M25" i="73"/>
  <c r="N25" i="79"/>
  <c r="M20" i="73"/>
  <c r="N20" i="79"/>
  <c r="M19" i="73"/>
  <c r="N19" i="79"/>
  <c r="M18" i="73"/>
  <c r="N18" i="79"/>
  <c r="M17" i="73"/>
  <c r="N17" i="79"/>
  <c r="M16" i="73"/>
  <c r="N16" i="79"/>
  <c r="M15" i="73"/>
  <c r="N15" i="79"/>
  <c r="M14" i="73"/>
  <c r="N14" i="79"/>
  <c r="M13" i="73"/>
  <c r="N13" i="79"/>
  <c r="M12" i="73"/>
  <c r="N12" i="79"/>
  <c r="M11" i="73"/>
  <c r="N11" i="79"/>
  <c r="M10" i="73"/>
  <c r="N10" i="79"/>
  <c r="M9" i="73"/>
  <c r="N9" i="79"/>
  <c r="M87" i="73"/>
  <c r="N88" i="78"/>
  <c r="M86" i="73"/>
  <c r="N87" i="78"/>
  <c r="M85" i="73"/>
  <c r="N86" i="78"/>
  <c r="M84" i="73"/>
  <c r="N85" i="78"/>
  <c r="M83" i="73"/>
  <c r="N84" i="78"/>
  <c r="M82" i="73"/>
  <c r="N83" i="78"/>
  <c r="M81" i="73"/>
  <c r="N82" i="78"/>
  <c r="M80" i="73"/>
  <c r="N81" i="78"/>
  <c r="M79" i="73"/>
  <c r="N80" i="78"/>
  <c r="M78" i="73"/>
  <c r="N79" i="78"/>
  <c r="M77" i="73"/>
  <c r="N78" i="78"/>
  <c r="M76" i="73"/>
  <c r="N77" i="78"/>
  <c r="M71" i="73"/>
  <c r="N72" i="78"/>
  <c r="M70" i="73"/>
  <c r="N71" i="78"/>
  <c r="M69" i="73"/>
  <c r="N70" i="78"/>
  <c r="M68" i="73"/>
  <c r="N69" i="78"/>
  <c r="M67" i="73"/>
  <c r="N68" i="78"/>
  <c r="M66" i="73"/>
  <c r="N67" i="78"/>
  <c r="M65" i="73"/>
  <c r="N66" i="78"/>
  <c r="M63" i="73"/>
  <c r="N64" i="78"/>
  <c r="M62" i="73"/>
  <c r="N63" i="78"/>
  <c r="M61" i="73"/>
  <c r="N62" i="78"/>
  <c r="L41" i="78"/>
  <c r="N40" i="78"/>
  <c r="N39" i="78"/>
  <c r="N38" i="78"/>
  <c r="N37" i="78"/>
  <c r="N36" i="78"/>
  <c r="N35" i="78"/>
  <c r="N34" i="78"/>
  <c r="N33" i="78"/>
  <c r="N32" i="78"/>
  <c r="N31" i="78"/>
  <c r="N30" i="78"/>
  <c r="N29" i="78"/>
  <c r="N28" i="78"/>
  <c r="N27" i="78"/>
  <c r="N26" i="78"/>
  <c r="N25" i="78"/>
  <c r="N20" i="78"/>
  <c r="N19" i="78"/>
  <c r="N18" i="78"/>
  <c r="N17" i="78"/>
  <c r="N16" i="78"/>
  <c r="N15" i="78"/>
  <c r="N14" i="78"/>
  <c r="N13" i="78"/>
  <c r="N12" i="78"/>
  <c r="N11" i="78"/>
  <c r="N10" i="78"/>
  <c r="N9" i="78"/>
  <c r="C40" i="78"/>
  <c r="C39" i="78"/>
  <c r="C38" i="78"/>
  <c r="C37" i="78"/>
  <c r="R88" i="78"/>
  <c r="R87" i="78"/>
  <c r="R86" i="78"/>
  <c r="R85" i="78"/>
  <c r="R84" i="78"/>
  <c r="R83" i="78"/>
  <c r="R82" i="78"/>
  <c r="R81" i="78"/>
  <c r="R80" i="78"/>
  <c r="R79" i="78"/>
  <c r="R78" i="78"/>
  <c r="R66" i="78"/>
  <c r="R64" i="78"/>
  <c r="R63" i="78"/>
  <c r="R57" i="78"/>
  <c r="R56" i="78"/>
  <c r="R55" i="78"/>
  <c r="R54" i="78"/>
  <c r="R53" i="78"/>
  <c r="R52" i="78"/>
  <c r="R51" i="78"/>
  <c r="R50" i="78"/>
  <c r="R49" i="78"/>
  <c r="R48" i="78"/>
  <c r="R47" i="78"/>
  <c r="R36" i="78"/>
  <c r="R35" i="78"/>
  <c r="R34" i="78"/>
  <c r="R33" i="78"/>
  <c r="R32" i="78"/>
  <c r="R31" i="78"/>
  <c r="R30" i="78"/>
  <c r="R29" i="78"/>
  <c r="R28" i="78"/>
  <c r="R27" i="78"/>
  <c r="R26" i="78"/>
  <c r="R20" i="78"/>
  <c r="R19" i="78"/>
  <c r="R18" i="78"/>
  <c r="R17" i="78"/>
  <c r="R16" i="78"/>
  <c r="R15" i="78"/>
  <c r="R14" i="78"/>
  <c r="R13" i="78"/>
  <c r="R12" i="78"/>
  <c r="R11" i="78"/>
  <c r="R10" i="78"/>
  <c r="N40" i="77"/>
  <c r="N39" i="77"/>
  <c r="N38" i="77"/>
  <c r="N37" i="77"/>
  <c r="C40" i="77"/>
  <c r="C39" i="77"/>
  <c r="C38" i="77"/>
  <c r="C37" i="77"/>
  <c r="R78" i="77"/>
  <c r="R66" i="77"/>
  <c r="N88" i="77"/>
  <c r="N87" i="77"/>
  <c r="N86" i="77"/>
  <c r="N85" i="77"/>
  <c r="N84" i="77"/>
  <c r="N83" i="77"/>
  <c r="N82" i="77"/>
  <c r="N81" i="77"/>
  <c r="N80" i="77"/>
  <c r="N79" i="77"/>
  <c r="N78" i="77"/>
  <c r="N77" i="77"/>
  <c r="N66" i="77"/>
  <c r="N64" i="77"/>
  <c r="N63" i="77"/>
  <c r="N62" i="77"/>
  <c r="R64" i="77"/>
  <c r="R63" i="77"/>
  <c r="R57" i="77"/>
  <c r="R56" i="77"/>
  <c r="R55" i="77"/>
  <c r="R54" i="77"/>
  <c r="R53" i="77"/>
  <c r="R52" i="77"/>
  <c r="R51" i="77"/>
  <c r="R50" i="77"/>
  <c r="R49" i="77"/>
  <c r="R48" i="77"/>
  <c r="R47" i="77"/>
  <c r="R20" i="77"/>
  <c r="R19" i="77"/>
  <c r="R18" i="77"/>
  <c r="R17" i="77"/>
  <c r="R16" i="77"/>
  <c r="R15" i="77"/>
  <c r="R14" i="77"/>
  <c r="R13" i="77"/>
  <c r="R12" i="77"/>
  <c r="R11" i="77"/>
  <c r="R10" i="77"/>
  <c r="R36" i="77"/>
  <c r="R35" i="77"/>
  <c r="R34" i="77"/>
  <c r="R33" i="77"/>
  <c r="R32" i="77"/>
  <c r="R31" i="77"/>
  <c r="R30" i="77"/>
  <c r="R29" i="77"/>
  <c r="R28" i="77"/>
  <c r="R27" i="77"/>
  <c r="R26" i="77"/>
  <c r="N36" i="77"/>
  <c r="N35" i="77"/>
  <c r="N34" i="77"/>
  <c r="N33" i="77"/>
  <c r="N32" i="77"/>
  <c r="N31" i="77"/>
  <c r="N30" i="77"/>
  <c r="N29" i="77"/>
  <c r="N28" i="77"/>
  <c r="N27" i="77"/>
  <c r="N26" i="77"/>
  <c r="N25" i="77"/>
  <c r="N20" i="77"/>
  <c r="N19" i="77"/>
  <c r="N18" i="77"/>
  <c r="N17" i="77"/>
  <c r="N16" i="77"/>
  <c r="N15" i="77"/>
  <c r="N14" i="77"/>
  <c r="N13" i="77"/>
  <c r="N12" i="77"/>
  <c r="N11" i="77"/>
  <c r="N10" i="77"/>
  <c r="N9" i="77"/>
  <c r="Q77" i="74"/>
  <c r="N87" i="74"/>
  <c r="N86" i="74"/>
  <c r="N85" i="74"/>
  <c r="N84" i="74"/>
  <c r="N83" i="74"/>
  <c r="N82" i="74"/>
  <c r="N81" i="74"/>
  <c r="N80" i="74"/>
  <c r="N79" i="74"/>
  <c r="N78" i="74"/>
  <c r="N77" i="74"/>
  <c r="N76" i="74"/>
  <c r="N71" i="74"/>
  <c r="N70" i="74"/>
  <c r="N69" i="74"/>
  <c r="N68" i="74"/>
  <c r="N67" i="74"/>
  <c r="N66" i="74"/>
  <c r="N65" i="74"/>
  <c r="N63" i="74"/>
  <c r="N62" i="74"/>
  <c r="N61" i="74"/>
  <c r="Q65" i="74"/>
  <c r="Q63" i="74"/>
  <c r="Q62" i="74"/>
  <c r="Q56" i="74"/>
  <c r="Q55" i="74"/>
  <c r="Q54" i="74"/>
  <c r="Q53" i="74"/>
  <c r="Q52" i="74"/>
  <c r="Q51" i="74"/>
  <c r="Q50" i="74"/>
  <c r="Q49" i="74"/>
  <c r="Q48" i="74"/>
  <c r="Q47" i="74"/>
  <c r="Q46" i="74"/>
  <c r="N20" i="74"/>
  <c r="N18" i="74"/>
  <c r="N14" i="74"/>
  <c r="N12" i="74"/>
  <c r="N10" i="74"/>
  <c r="M56" i="73"/>
  <c r="N56" i="74"/>
  <c r="M55" i="73"/>
  <c r="N55" i="74"/>
  <c r="M54" i="73"/>
  <c r="N54" i="74"/>
  <c r="M53" i="73"/>
  <c r="N53" i="74"/>
  <c r="M52" i="73"/>
  <c r="N52" i="74"/>
  <c r="M51" i="73"/>
  <c r="N51" i="74"/>
  <c r="M50" i="73"/>
  <c r="N50" i="74"/>
  <c r="M49" i="73"/>
  <c r="N49" i="74"/>
  <c r="M48" i="73"/>
  <c r="N48" i="74"/>
  <c r="M47" i="73"/>
  <c r="N47" i="74"/>
  <c r="M46" i="73"/>
  <c r="N46" i="74"/>
  <c r="Q20" i="74"/>
  <c r="Q19" i="74"/>
  <c r="Q18" i="74"/>
  <c r="Q17" i="74"/>
  <c r="Q16" i="74"/>
  <c r="Q15" i="74"/>
  <c r="Q14" i="74"/>
  <c r="Q13" i="74"/>
  <c r="Q12" i="74"/>
  <c r="Q11" i="74"/>
  <c r="Q10" i="74"/>
  <c r="N19" i="74"/>
  <c r="N17" i="74"/>
  <c r="N16" i="74"/>
  <c r="N15" i="74"/>
  <c r="N13" i="74"/>
  <c r="N11" i="74"/>
  <c r="L41" i="74"/>
  <c r="Q40" i="74"/>
  <c r="Q39" i="74"/>
  <c r="Q38" i="74"/>
  <c r="Q37" i="74"/>
  <c r="Q36" i="74"/>
  <c r="Q35" i="74"/>
  <c r="Q34" i="74"/>
  <c r="Q33" i="74"/>
  <c r="Q32" i="74"/>
  <c r="Q31" i="74"/>
  <c r="Q30" i="74"/>
  <c r="Q29" i="74"/>
  <c r="Q28" i="74"/>
  <c r="Q27" i="74"/>
  <c r="Q26" i="74"/>
  <c r="C40" i="74"/>
  <c r="C39" i="74"/>
  <c r="C38" i="74"/>
  <c r="C37" i="74"/>
  <c r="N48" i="78"/>
  <c r="N52" i="78"/>
  <c r="N56" i="78"/>
  <c r="N49" i="78"/>
  <c r="N53" i="78"/>
  <c r="N57" i="78"/>
  <c r="N50" i="78"/>
  <c r="N54" i="78"/>
  <c r="N47" i="78"/>
  <c r="N51" i="78"/>
  <c r="N55" i="78"/>
  <c r="N52" i="77"/>
  <c r="N56" i="77"/>
  <c r="N48" i="77"/>
  <c r="N49" i="77"/>
  <c r="N53" i="77"/>
  <c r="N57" i="77"/>
  <c r="N50" i="77"/>
  <c r="N54" i="77"/>
  <c r="N47" i="77"/>
  <c r="N51" i="77"/>
  <c r="N55" i="77"/>
  <c r="N40" i="74"/>
  <c r="N39" i="74"/>
  <c r="N38" i="74"/>
  <c r="N37" i="74"/>
  <c r="N36" i="74"/>
  <c r="N35" i="74"/>
  <c r="N34" i="74"/>
  <c r="N33" i="74"/>
  <c r="N32" i="74"/>
  <c r="N31" i="74"/>
  <c r="N30" i="74"/>
  <c r="N29" i="74"/>
  <c r="N28" i="74"/>
  <c r="N27" i="74"/>
  <c r="N26" i="74"/>
  <c r="N25" i="74"/>
  <c r="H40" i="73"/>
  <c r="K40" i="73"/>
  <c r="H39" i="73"/>
  <c r="H38" i="73"/>
  <c r="H37" i="73"/>
  <c r="K38" i="73"/>
  <c r="K39" i="73"/>
  <c r="I34" i="63"/>
  <c r="I33" i="63"/>
  <c r="I32" i="63"/>
  <c r="I31" i="63"/>
  <c r="I30" i="63"/>
  <c r="I29" i="63"/>
  <c r="I28" i="63"/>
  <c r="I27" i="63"/>
  <c r="I26" i="63"/>
  <c r="I25" i="63"/>
  <c r="I24" i="63"/>
  <c r="I34" i="62"/>
  <c r="I33" i="62"/>
  <c r="I32" i="62"/>
  <c r="I31" i="62"/>
  <c r="I30" i="62"/>
  <c r="I29" i="62"/>
  <c r="I28" i="62"/>
  <c r="I27" i="62"/>
  <c r="I26" i="62"/>
  <c r="I25" i="62"/>
  <c r="I24" i="62"/>
  <c r="I34" i="60"/>
  <c r="I33" i="60"/>
  <c r="I32" i="60"/>
  <c r="I31" i="60"/>
  <c r="I30" i="60"/>
  <c r="I29" i="60"/>
  <c r="I28" i="60"/>
  <c r="I27" i="60"/>
  <c r="I26" i="60"/>
  <c r="I25" i="60"/>
  <c r="I24" i="60"/>
  <c r="I37" i="59"/>
  <c r="I36" i="59"/>
  <c r="I35" i="59"/>
  <c r="I34" i="59"/>
  <c r="I33" i="59"/>
  <c r="I32" i="59"/>
  <c r="I31" i="59"/>
  <c r="I30" i="59"/>
  <c r="I29" i="59"/>
  <c r="I28" i="59"/>
  <c r="I27" i="59"/>
  <c r="I26" i="49"/>
  <c r="I25" i="49"/>
  <c r="I24" i="49"/>
  <c r="Q82" i="73"/>
  <c r="AD34" i="70"/>
  <c r="AB34" i="70"/>
  <c r="Z34" i="70"/>
  <c r="X34" i="70"/>
  <c r="V34" i="70"/>
  <c r="T34" i="70"/>
  <c r="R34" i="70"/>
  <c r="P34" i="70"/>
  <c r="N34" i="70"/>
  <c r="L34" i="70"/>
  <c r="J34" i="70"/>
  <c r="G23" i="67"/>
  <c r="G17" i="68"/>
  <c r="G27" i="65"/>
  <c r="G16" i="68"/>
  <c r="G18" i="63"/>
  <c r="G15" i="68"/>
  <c r="G12" i="68"/>
  <c r="K37" i="67"/>
  <c r="K10" i="62"/>
  <c r="J37" i="67"/>
  <c r="J10" i="62"/>
  <c r="J18" i="62"/>
  <c r="J14" i="68"/>
  <c r="H37" i="67"/>
  <c r="H10" i="62"/>
  <c r="K23" i="67"/>
  <c r="K17" i="68"/>
  <c r="J23" i="67"/>
  <c r="J17" i="68"/>
  <c r="M38" i="67"/>
  <c r="K38" i="67"/>
  <c r="J38" i="67"/>
  <c r="G38" i="67"/>
  <c r="F36" i="67"/>
  <c r="F35" i="67"/>
  <c r="F37" i="67"/>
  <c r="E37" i="67"/>
  <c r="H12" i="68"/>
  <c r="E34" i="67"/>
  <c r="E38" i="67"/>
  <c r="AC31" i="70"/>
  <c r="AA31" i="70"/>
  <c r="Y31" i="70"/>
  <c r="W31" i="70"/>
  <c r="U31" i="70"/>
  <c r="S31" i="70"/>
  <c r="Q31" i="70"/>
  <c r="O31" i="70"/>
  <c r="M31" i="70"/>
  <c r="K31" i="70"/>
  <c r="I31" i="70"/>
  <c r="G31" i="70"/>
  <c r="N47" i="73"/>
  <c r="N25" i="73"/>
  <c r="N14" i="73"/>
  <c r="N12" i="73"/>
  <c r="N9" i="73"/>
  <c r="C72" i="79"/>
  <c r="C71" i="79"/>
  <c r="C70" i="79"/>
  <c r="C69" i="79"/>
  <c r="C68" i="79"/>
  <c r="C67" i="79"/>
  <c r="C66" i="79"/>
  <c r="C65" i="79"/>
  <c r="C64" i="79"/>
  <c r="C63" i="79"/>
  <c r="C62" i="79"/>
  <c r="C72" i="78"/>
  <c r="C71" i="78"/>
  <c r="C70" i="78"/>
  <c r="C69" i="78"/>
  <c r="C68" i="78"/>
  <c r="C67" i="78"/>
  <c r="C66" i="78"/>
  <c r="C65" i="78"/>
  <c r="C64" i="78"/>
  <c r="C63" i="78"/>
  <c r="C62" i="78"/>
  <c r="C71" i="74"/>
  <c r="C70" i="74"/>
  <c r="C69" i="74"/>
  <c r="C68" i="74"/>
  <c r="C67" i="74"/>
  <c r="C66" i="74"/>
  <c r="C65" i="74"/>
  <c r="C64" i="74"/>
  <c r="C63" i="74"/>
  <c r="C62" i="74"/>
  <c r="C61" i="74"/>
  <c r="C72" i="77"/>
  <c r="C71" i="77"/>
  <c r="C70" i="77"/>
  <c r="C69" i="77"/>
  <c r="C68" i="77"/>
  <c r="C67" i="77"/>
  <c r="C66" i="77"/>
  <c r="C65" i="77"/>
  <c r="C64" i="77"/>
  <c r="C63" i="77"/>
  <c r="C62" i="77"/>
  <c r="C71" i="73"/>
  <c r="C70" i="73"/>
  <c r="C69" i="73"/>
  <c r="C68" i="73"/>
  <c r="C64" i="73"/>
  <c r="B27" i="70"/>
  <c r="N95" i="78"/>
  <c r="N95" i="77"/>
  <c r="N96" i="74"/>
  <c r="M96" i="73"/>
  <c r="N95" i="79"/>
  <c r="M23" i="67"/>
  <c r="M39" i="67"/>
  <c r="H36" i="70"/>
  <c r="H37" i="70"/>
  <c r="H38" i="70"/>
  <c r="H39" i="70"/>
  <c r="H40" i="70"/>
  <c r="H49" i="70"/>
  <c r="AD49" i="70"/>
  <c r="AB49" i="70"/>
  <c r="Z49" i="70"/>
  <c r="X49" i="70"/>
  <c r="V49" i="70"/>
  <c r="T49" i="70"/>
  <c r="R49" i="70"/>
  <c r="P49" i="70"/>
  <c r="N49" i="70"/>
  <c r="L49" i="70"/>
  <c r="J49" i="70"/>
  <c r="K39" i="67"/>
  <c r="J39" i="67"/>
  <c r="F8" i="67"/>
  <c r="F9" i="67"/>
  <c r="AD35" i="70"/>
  <c r="F10" i="67"/>
  <c r="AD36" i="70"/>
  <c r="F11" i="67"/>
  <c r="AD37" i="70"/>
  <c r="F12" i="67"/>
  <c r="AD38" i="70"/>
  <c r="AD39" i="70"/>
  <c r="AD40" i="70"/>
  <c r="AD41" i="70"/>
  <c r="AD42" i="70"/>
  <c r="AD43" i="70"/>
  <c r="AD44" i="70"/>
  <c r="AD45" i="70"/>
  <c r="AD46" i="70"/>
  <c r="AD47" i="70"/>
  <c r="AD48" i="70"/>
  <c r="F26" i="67"/>
  <c r="AD50" i="70"/>
  <c r="AD51" i="70"/>
  <c r="AD52" i="70"/>
  <c r="AD53" i="70"/>
  <c r="AD54" i="70"/>
  <c r="AD55" i="70"/>
  <c r="AD56" i="70"/>
  <c r="AD57" i="70"/>
  <c r="AD58" i="70"/>
  <c r="F7" i="67"/>
  <c r="AD33" i="70"/>
  <c r="AB35" i="70"/>
  <c r="AB36" i="70"/>
  <c r="AB37" i="70"/>
  <c r="AB38" i="70"/>
  <c r="AB39" i="70"/>
  <c r="AB40" i="70"/>
  <c r="AB41" i="70"/>
  <c r="AB42" i="70"/>
  <c r="AB43" i="70"/>
  <c r="AB44" i="70"/>
  <c r="AB45" i="70"/>
  <c r="AB46" i="70"/>
  <c r="AB47" i="70"/>
  <c r="AB48" i="70"/>
  <c r="AB50" i="70"/>
  <c r="AB51" i="70"/>
  <c r="AB52" i="70"/>
  <c r="AB53" i="70"/>
  <c r="AB54" i="70"/>
  <c r="AB55" i="70"/>
  <c r="AB56" i="70"/>
  <c r="AB57" i="70"/>
  <c r="AB58" i="70"/>
  <c r="AB33" i="70"/>
  <c r="Z35" i="70"/>
  <c r="Z36" i="70"/>
  <c r="Z37" i="70"/>
  <c r="Z38" i="70"/>
  <c r="Z39" i="70"/>
  <c r="Z40" i="70"/>
  <c r="Z41" i="70"/>
  <c r="Z42" i="70"/>
  <c r="Z43" i="70"/>
  <c r="Z44" i="70"/>
  <c r="Z45" i="70"/>
  <c r="Z46" i="70"/>
  <c r="Z47" i="70"/>
  <c r="Z48" i="70"/>
  <c r="Z50" i="70"/>
  <c r="Z51" i="70"/>
  <c r="Z52" i="70"/>
  <c r="Z53" i="70"/>
  <c r="Z54" i="70"/>
  <c r="Z55" i="70"/>
  <c r="Z56" i="70"/>
  <c r="Z57" i="70"/>
  <c r="Z58" i="70"/>
  <c r="Z33" i="70"/>
  <c r="X35" i="70"/>
  <c r="X36" i="70"/>
  <c r="X37" i="70"/>
  <c r="X38" i="70"/>
  <c r="X39" i="70"/>
  <c r="X40" i="70"/>
  <c r="X41" i="70"/>
  <c r="X42" i="70"/>
  <c r="X43" i="70"/>
  <c r="X44" i="70"/>
  <c r="X45" i="70"/>
  <c r="X46" i="70"/>
  <c r="X47" i="70"/>
  <c r="X48" i="70"/>
  <c r="X50" i="70"/>
  <c r="X51" i="70"/>
  <c r="X52" i="70"/>
  <c r="X53" i="70"/>
  <c r="X54" i="70"/>
  <c r="X55" i="70"/>
  <c r="X56" i="70"/>
  <c r="X57" i="70"/>
  <c r="X58" i="70"/>
  <c r="X33" i="70"/>
  <c r="V35" i="70"/>
  <c r="V36" i="70"/>
  <c r="V37" i="70"/>
  <c r="V38" i="70"/>
  <c r="V39" i="70"/>
  <c r="V40" i="70"/>
  <c r="V41" i="70"/>
  <c r="V42" i="70"/>
  <c r="V43" i="70"/>
  <c r="V44" i="70"/>
  <c r="V45" i="70"/>
  <c r="V46" i="70"/>
  <c r="V47" i="70"/>
  <c r="V48" i="70"/>
  <c r="V50" i="70"/>
  <c r="V51" i="70"/>
  <c r="V52" i="70"/>
  <c r="V53" i="70"/>
  <c r="V54" i="70"/>
  <c r="V55" i="70"/>
  <c r="V56" i="70"/>
  <c r="V57" i="70"/>
  <c r="V58" i="70"/>
  <c r="V33" i="70"/>
  <c r="T35" i="70"/>
  <c r="T36" i="70"/>
  <c r="T37" i="70"/>
  <c r="T38" i="70"/>
  <c r="T39" i="70"/>
  <c r="T40" i="70"/>
  <c r="T41" i="70"/>
  <c r="T42" i="70"/>
  <c r="T43" i="70"/>
  <c r="T44" i="70"/>
  <c r="T45" i="70"/>
  <c r="T46" i="70"/>
  <c r="T47" i="70"/>
  <c r="T48" i="70"/>
  <c r="T50" i="70"/>
  <c r="T51" i="70"/>
  <c r="T52" i="70"/>
  <c r="T53" i="70"/>
  <c r="T54" i="70"/>
  <c r="T55" i="70"/>
  <c r="T56" i="70"/>
  <c r="T57" i="70"/>
  <c r="T58" i="70"/>
  <c r="T33" i="70"/>
  <c r="R35" i="70"/>
  <c r="R36" i="70"/>
  <c r="R37" i="70"/>
  <c r="R38" i="70"/>
  <c r="R39" i="70"/>
  <c r="R40" i="70"/>
  <c r="R41" i="70"/>
  <c r="R42" i="70"/>
  <c r="R43" i="70"/>
  <c r="R44" i="70"/>
  <c r="R45" i="70"/>
  <c r="R46" i="70"/>
  <c r="R47" i="70"/>
  <c r="R48" i="70"/>
  <c r="R50" i="70"/>
  <c r="R51" i="70"/>
  <c r="R52" i="70"/>
  <c r="R53" i="70"/>
  <c r="R54" i="70"/>
  <c r="R55" i="70"/>
  <c r="R56" i="70"/>
  <c r="R57" i="70"/>
  <c r="R58" i="70"/>
  <c r="R33" i="70"/>
  <c r="P35" i="70"/>
  <c r="P36" i="70"/>
  <c r="P37" i="70"/>
  <c r="P38" i="70"/>
  <c r="P39" i="70"/>
  <c r="P40" i="70"/>
  <c r="P41" i="70"/>
  <c r="P42" i="70"/>
  <c r="P43" i="70"/>
  <c r="P44" i="70"/>
  <c r="P45" i="70"/>
  <c r="P46" i="70"/>
  <c r="P47" i="70"/>
  <c r="P48" i="70"/>
  <c r="P50" i="70"/>
  <c r="P51" i="70"/>
  <c r="P52" i="70"/>
  <c r="P53" i="70"/>
  <c r="P54" i="70"/>
  <c r="P55" i="70"/>
  <c r="P56" i="70"/>
  <c r="P57" i="70"/>
  <c r="P58" i="70"/>
  <c r="P33" i="70"/>
  <c r="N35" i="70"/>
  <c r="N36" i="70"/>
  <c r="N37" i="70"/>
  <c r="N38" i="70"/>
  <c r="N39" i="70"/>
  <c r="N40" i="70"/>
  <c r="N41" i="70"/>
  <c r="N42" i="70"/>
  <c r="N43" i="70"/>
  <c r="N44" i="70"/>
  <c r="N45" i="70"/>
  <c r="N46" i="70"/>
  <c r="N47" i="70"/>
  <c r="N48" i="70"/>
  <c r="N50" i="70"/>
  <c r="N51" i="70"/>
  <c r="N52" i="70"/>
  <c r="N53" i="70"/>
  <c r="N54" i="70"/>
  <c r="N55" i="70"/>
  <c r="N56" i="70"/>
  <c r="N57" i="70"/>
  <c r="N58" i="70"/>
  <c r="N33" i="70"/>
  <c r="L35" i="70"/>
  <c r="L36" i="70"/>
  <c r="L37" i="70"/>
  <c r="L38" i="70"/>
  <c r="L39" i="70"/>
  <c r="L40" i="70"/>
  <c r="L41" i="70"/>
  <c r="L42" i="70"/>
  <c r="L43" i="70"/>
  <c r="L44" i="70"/>
  <c r="L45" i="70"/>
  <c r="L46" i="70"/>
  <c r="L47" i="70"/>
  <c r="L48" i="70"/>
  <c r="L50" i="70"/>
  <c r="L51" i="70"/>
  <c r="L52" i="70"/>
  <c r="L53" i="70"/>
  <c r="L54" i="70"/>
  <c r="L55" i="70"/>
  <c r="L56" i="70"/>
  <c r="L57" i="70"/>
  <c r="L58" i="70"/>
  <c r="L33" i="70"/>
  <c r="J35" i="70"/>
  <c r="J36" i="70"/>
  <c r="J37" i="70"/>
  <c r="J38" i="70"/>
  <c r="J39" i="70"/>
  <c r="J40" i="70"/>
  <c r="J41" i="70"/>
  <c r="J42" i="70"/>
  <c r="J43" i="70"/>
  <c r="J44" i="70"/>
  <c r="J45" i="70"/>
  <c r="J46" i="70"/>
  <c r="J47" i="70"/>
  <c r="J48" i="70"/>
  <c r="J50" i="70"/>
  <c r="J51" i="70"/>
  <c r="J52" i="70"/>
  <c r="J53" i="70"/>
  <c r="J54" i="70"/>
  <c r="J55" i="70"/>
  <c r="J56" i="70"/>
  <c r="J57" i="70"/>
  <c r="J58" i="70"/>
  <c r="J33" i="70"/>
  <c r="H35" i="70"/>
  <c r="H41" i="70"/>
  <c r="H42" i="70"/>
  <c r="H43" i="70"/>
  <c r="H44" i="70"/>
  <c r="H45" i="70"/>
  <c r="H46" i="70"/>
  <c r="H47" i="70"/>
  <c r="H48" i="70"/>
  <c r="H50" i="70"/>
  <c r="H55" i="70"/>
  <c r="H56" i="70"/>
  <c r="H57" i="70"/>
  <c r="H58" i="70"/>
  <c r="H33" i="70"/>
  <c r="H7" i="70"/>
  <c r="AD19" i="70"/>
  <c r="AB19" i="70"/>
  <c r="Z19" i="70"/>
  <c r="X19" i="70"/>
  <c r="V19" i="70"/>
  <c r="T19" i="70"/>
  <c r="R19" i="70"/>
  <c r="P19" i="70"/>
  <c r="N19" i="70"/>
  <c r="L19" i="70"/>
  <c r="J19" i="70"/>
  <c r="H19" i="70"/>
  <c r="AD8" i="70"/>
  <c r="AD9" i="70"/>
  <c r="AD10" i="70"/>
  <c r="AD11" i="70"/>
  <c r="AD12" i="70"/>
  <c r="AD13" i="70"/>
  <c r="AD14" i="70"/>
  <c r="AD15" i="70"/>
  <c r="AD16" i="70"/>
  <c r="AD17" i="70"/>
  <c r="AD18" i="70"/>
  <c r="AD20" i="70"/>
  <c r="AD21" i="70"/>
  <c r="AD22" i="70"/>
  <c r="AD23" i="70"/>
  <c r="AD24" i="70"/>
  <c r="AD25" i="70"/>
  <c r="AD26" i="70"/>
  <c r="AD28" i="70"/>
  <c r="AD7" i="70"/>
  <c r="AB8" i="70"/>
  <c r="AB9" i="70"/>
  <c r="AB10" i="70"/>
  <c r="AB11" i="70"/>
  <c r="AB12" i="70"/>
  <c r="AB13" i="70"/>
  <c r="AB14" i="70"/>
  <c r="AB15" i="70"/>
  <c r="AB16" i="70"/>
  <c r="AB17" i="70"/>
  <c r="AB18" i="70"/>
  <c r="AB20" i="70"/>
  <c r="AB21" i="70"/>
  <c r="AB22" i="70"/>
  <c r="AB23" i="70"/>
  <c r="AB24" i="70"/>
  <c r="AB25" i="70"/>
  <c r="AB26" i="70"/>
  <c r="AB28" i="70"/>
  <c r="AB7" i="70"/>
  <c r="Z8" i="70"/>
  <c r="Z9" i="70"/>
  <c r="Z10" i="70"/>
  <c r="Z11" i="70"/>
  <c r="Z12" i="70"/>
  <c r="Z13" i="70"/>
  <c r="Z14" i="70"/>
  <c r="Z15" i="70"/>
  <c r="Z16" i="70"/>
  <c r="Z17" i="70"/>
  <c r="Z18" i="70"/>
  <c r="Z20" i="70"/>
  <c r="Z21" i="70"/>
  <c r="Z22" i="70"/>
  <c r="Z23" i="70"/>
  <c r="Z24" i="70"/>
  <c r="Z25" i="70"/>
  <c r="Z26" i="70"/>
  <c r="Z28" i="70"/>
  <c r="Z7" i="70"/>
  <c r="X8" i="70"/>
  <c r="X9" i="70"/>
  <c r="X10" i="70"/>
  <c r="X11" i="70"/>
  <c r="X12" i="70"/>
  <c r="X13" i="70"/>
  <c r="X14" i="70"/>
  <c r="X15" i="70"/>
  <c r="X16" i="70"/>
  <c r="X17" i="70"/>
  <c r="X18" i="70"/>
  <c r="X20" i="70"/>
  <c r="X21" i="70"/>
  <c r="X22" i="70"/>
  <c r="X23" i="70"/>
  <c r="X24" i="70"/>
  <c r="X25" i="70"/>
  <c r="X26" i="70"/>
  <c r="X28" i="70"/>
  <c r="X7" i="70"/>
  <c r="V8" i="70"/>
  <c r="V9" i="70"/>
  <c r="V10" i="70"/>
  <c r="V11" i="70"/>
  <c r="V12" i="70"/>
  <c r="V13" i="70"/>
  <c r="V14" i="70"/>
  <c r="V15" i="70"/>
  <c r="V16" i="70"/>
  <c r="V17" i="70"/>
  <c r="V18" i="70"/>
  <c r="V20" i="70"/>
  <c r="V21" i="70"/>
  <c r="V22" i="70"/>
  <c r="V23" i="70"/>
  <c r="V24" i="70"/>
  <c r="V25" i="70"/>
  <c r="V26" i="70"/>
  <c r="V28" i="70"/>
  <c r="V7" i="70"/>
  <c r="T8" i="70"/>
  <c r="T9" i="70"/>
  <c r="T10" i="70"/>
  <c r="T11" i="70"/>
  <c r="T12" i="70"/>
  <c r="T13" i="70"/>
  <c r="T14" i="70"/>
  <c r="T15" i="70"/>
  <c r="T16" i="70"/>
  <c r="T17" i="70"/>
  <c r="T18" i="70"/>
  <c r="T20" i="70"/>
  <c r="T21" i="70"/>
  <c r="T22" i="70"/>
  <c r="T23" i="70"/>
  <c r="T24" i="70"/>
  <c r="T25" i="70"/>
  <c r="T26" i="70"/>
  <c r="T28" i="70"/>
  <c r="T7" i="70"/>
  <c r="R8" i="70"/>
  <c r="R9" i="70"/>
  <c r="R10" i="70"/>
  <c r="R11" i="70"/>
  <c r="R12" i="70"/>
  <c r="R13" i="70"/>
  <c r="R14" i="70"/>
  <c r="R15" i="70"/>
  <c r="R16" i="70"/>
  <c r="R17" i="70"/>
  <c r="R18" i="70"/>
  <c r="R20" i="70"/>
  <c r="R21" i="70"/>
  <c r="R22" i="70"/>
  <c r="R23" i="70"/>
  <c r="R24" i="70"/>
  <c r="R25" i="70"/>
  <c r="R26" i="70"/>
  <c r="R28" i="70"/>
  <c r="R7" i="70"/>
  <c r="P8" i="70"/>
  <c r="P9" i="70"/>
  <c r="P10" i="70"/>
  <c r="P11" i="70"/>
  <c r="P12" i="70"/>
  <c r="P13" i="70"/>
  <c r="P14" i="70"/>
  <c r="P15" i="70"/>
  <c r="P16" i="70"/>
  <c r="P17" i="70"/>
  <c r="P18" i="70"/>
  <c r="P20" i="70"/>
  <c r="P21" i="70"/>
  <c r="P22" i="70"/>
  <c r="P23" i="70"/>
  <c r="P24" i="70"/>
  <c r="P25" i="70"/>
  <c r="P26" i="70"/>
  <c r="P28" i="70"/>
  <c r="P7" i="70"/>
  <c r="N8" i="70"/>
  <c r="N9" i="70"/>
  <c r="N10" i="70"/>
  <c r="N11" i="70"/>
  <c r="N12" i="70"/>
  <c r="N13" i="70"/>
  <c r="N14" i="70"/>
  <c r="N15" i="70"/>
  <c r="N16" i="70"/>
  <c r="N17" i="70"/>
  <c r="N18" i="70"/>
  <c r="N20" i="70"/>
  <c r="N21" i="70"/>
  <c r="N22" i="70"/>
  <c r="N23" i="70"/>
  <c r="N24" i="70"/>
  <c r="N25" i="70"/>
  <c r="N26" i="70"/>
  <c r="N28" i="70"/>
  <c r="N7" i="70"/>
  <c r="L8" i="70"/>
  <c r="L9" i="70"/>
  <c r="L10" i="70"/>
  <c r="L11" i="70"/>
  <c r="L12" i="70"/>
  <c r="L13" i="70"/>
  <c r="L14" i="70"/>
  <c r="L15" i="70"/>
  <c r="L16" i="70"/>
  <c r="L17" i="70"/>
  <c r="L18" i="70"/>
  <c r="L20" i="70"/>
  <c r="L21" i="70"/>
  <c r="L22" i="70"/>
  <c r="L23" i="70"/>
  <c r="L24" i="70"/>
  <c r="L25" i="70"/>
  <c r="L26" i="70"/>
  <c r="L28" i="70"/>
  <c r="L7" i="70"/>
  <c r="J8" i="70"/>
  <c r="J9" i="70"/>
  <c r="J10" i="70"/>
  <c r="J11" i="70"/>
  <c r="J12" i="70"/>
  <c r="J13" i="70"/>
  <c r="H13" i="70"/>
  <c r="J14" i="70"/>
  <c r="J15" i="70"/>
  <c r="J16" i="70"/>
  <c r="J17" i="70"/>
  <c r="J18" i="70"/>
  <c r="J20" i="70"/>
  <c r="J21" i="70"/>
  <c r="J22" i="70"/>
  <c r="J23" i="70"/>
  <c r="J24" i="70"/>
  <c r="J25" i="70"/>
  <c r="J26" i="70"/>
  <c r="J28" i="70"/>
  <c r="J7" i="70"/>
  <c r="H8" i="70"/>
  <c r="H9" i="70"/>
  <c r="H44" i="67"/>
  <c r="H10" i="70"/>
  <c r="H11" i="70"/>
  <c r="H12" i="70"/>
  <c r="H14" i="70"/>
  <c r="H15" i="70"/>
  <c r="H16" i="70"/>
  <c r="H17" i="70"/>
  <c r="H18" i="70"/>
  <c r="H20" i="70"/>
  <c r="H21" i="70"/>
  <c r="H22" i="70"/>
  <c r="H23" i="70"/>
  <c r="H24" i="70"/>
  <c r="H25" i="70"/>
  <c r="H26" i="70"/>
  <c r="H28" i="70"/>
  <c r="J18" i="49"/>
  <c r="J11" i="68"/>
  <c r="J12" i="68"/>
  <c r="J18" i="63"/>
  <c r="J15" i="68"/>
  <c r="J27" i="65"/>
  <c r="J16" i="68"/>
  <c r="H18" i="62"/>
  <c r="H14" i="68"/>
  <c r="H18" i="49"/>
  <c r="H11" i="68"/>
  <c r="H27" i="65"/>
  <c r="H16" i="68"/>
  <c r="K27" i="65"/>
  <c r="K16" i="68"/>
  <c r="L16" i="68"/>
  <c r="G39" i="67"/>
  <c r="B34" i="62"/>
  <c r="B33" i="62"/>
  <c r="B32" i="62"/>
  <c r="B31" i="62"/>
  <c r="B30" i="62"/>
  <c r="B29" i="62"/>
  <c r="B28" i="62"/>
  <c r="I25" i="68"/>
  <c r="K18" i="63"/>
  <c r="K15" i="68"/>
  <c r="K18" i="62"/>
  <c r="K14" i="68"/>
  <c r="K12" i="68"/>
  <c r="K18" i="49"/>
  <c r="K11" i="68"/>
  <c r="J67" i="73"/>
  <c r="J71" i="73"/>
  <c r="J64" i="73"/>
  <c r="E50" i="68"/>
  <c r="L58" i="79"/>
  <c r="L89" i="78"/>
  <c r="L57" i="74"/>
  <c r="L73" i="77"/>
  <c r="L89" i="77"/>
  <c r="E5" i="78"/>
  <c r="L88" i="74"/>
  <c r="L72" i="74"/>
  <c r="R87" i="73"/>
  <c r="R86" i="73"/>
  <c r="R85" i="73"/>
  <c r="O85" i="73"/>
  <c r="P85" i="73"/>
  <c r="Q85" i="73"/>
  <c r="S85" i="73"/>
  <c r="R84" i="73"/>
  <c r="R83" i="73"/>
  <c r="R82" i="73"/>
  <c r="R81" i="73"/>
  <c r="O81" i="73"/>
  <c r="P81" i="73"/>
  <c r="Q81" i="73"/>
  <c r="S81" i="73"/>
  <c r="R80" i="73"/>
  <c r="R79" i="73"/>
  <c r="R78" i="73"/>
  <c r="R77" i="73"/>
  <c r="R76" i="73"/>
  <c r="Q87" i="73"/>
  <c r="Q86" i="73"/>
  <c r="Q84" i="73"/>
  <c r="Q83" i="73"/>
  <c r="Q80" i="73"/>
  <c r="Q79" i="73"/>
  <c r="Q78" i="73"/>
  <c r="Q77" i="73"/>
  <c r="Q76" i="73"/>
  <c r="P87" i="73"/>
  <c r="P86" i="73"/>
  <c r="P84" i="73"/>
  <c r="P83" i="73"/>
  <c r="P82" i="73"/>
  <c r="P80" i="73"/>
  <c r="P79" i="73"/>
  <c r="P78" i="73"/>
  <c r="P77" i="73"/>
  <c r="P76" i="73"/>
  <c r="O87" i="73"/>
  <c r="S87" i="73"/>
  <c r="O86" i="73"/>
  <c r="O84" i="73"/>
  <c r="O83" i="73"/>
  <c r="O82" i="73"/>
  <c r="O80" i="73"/>
  <c r="O79" i="73"/>
  <c r="S79" i="73"/>
  <c r="O78" i="73"/>
  <c r="O77" i="73"/>
  <c r="O76" i="73"/>
  <c r="R71" i="73"/>
  <c r="R70" i="73"/>
  <c r="R69" i="73"/>
  <c r="R68" i="73"/>
  <c r="O68" i="73"/>
  <c r="P68" i="73"/>
  <c r="Q68" i="73"/>
  <c r="S68" i="73"/>
  <c r="R67" i="73"/>
  <c r="R66" i="73"/>
  <c r="R65" i="73"/>
  <c r="R63" i="73"/>
  <c r="R62" i="73"/>
  <c r="R61" i="73"/>
  <c r="Q71" i="73"/>
  <c r="Q70" i="73"/>
  <c r="Q69" i="73"/>
  <c r="Q67" i="73"/>
  <c r="Q66" i="73"/>
  <c r="Q65" i="73"/>
  <c r="Q63" i="73"/>
  <c r="Q62" i="73"/>
  <c r="Q61" i="73"/>
  <c r="P71" i="73"/>
  <c r="P70" i="73"/>
  <c r="P69" i="73"/>
  <c r="P67" i="73"/>
  <c r="P66" i="73"/>
  <c r="P65" i="73"/>
  <c r="P63" i="73"/>
  <c r="P62" i="73"/>
  <c r="P61" i="73"/>
  <c r="O71" i="73"/>
  <c r="O70" i="73"/>
  <c r="O69" i="73"/>
  <c r="O67" i="73"/>
  <c r="O66" i="73"/>
  <c r="O65" i="73"/>
  <c r="S65" i="73"/>
  <c r="O63" i="73"/>
  <c r="O62" i="73"/>
  <c r="O61" i="73"/>
  <c r="R56" i="73"/>
  <c r="R55" i="73"/>
  <c r="R54" i="73"/>
  <c r="R53" i="73"/>
  <c r="R52" i="73"/>
  <c r="R51" i="73"/>
  <c r="R50" i="73"/>
  <c r="R49" i="73"/>
  <c r="O49" i="73"/>
  <c r="P49" i="73"/>
  <c r="Q49" i="73"/>
  <c r="S49" i="73"/>
  <c r="R48" i="73"/>
  <c r="R47" i="73"/>
  <c r="R46" i="73"/>
  <c r="R45" i="73"/>
  <c r="O45" i="73"/>
  <c r="P45" i="73"/>
  <c r="Q45" i="73"/>
  <c r="S45" i="73"/>
  <c r="Q56" i="73"/>
  <c r="Q55" i="73"/>
  <c r="Q54" i="73"/>
  <c r="Q53" i="73"/>
  <c r="Q52" i="73"/>
  <c r="Q51" i="73"/>
  <c r="Q50" i="73"/>
  <c r="Q48" i="73"/>
  <c r="Q47" i="73"/>
  <c r="Q46" i="73"/>
  <c r="P56" i="73"/>
  <c r="P55" i="73"/>
  <c r="P54" i="73"/>
  <c r="P53" i="73"/>
  <c r="P52" i="73"/>
  <c r="P51" i="73"/>
  <c r="P50" i="73"/>
  <c r="P48" i="73"/>
  <c r="P47" i="73"/>
  <c r="P46" i="73"/>
  <c r="O56" i="73"/>
  <c r="S56" i="73"/>
  <c r="O55" i="73"/>
  <c r="O54" i="73"/>
  <c r="O53" i="73"/>
  <c r="O52" i="73"/>
  <c r="O51" i="73"/>
  <c r="O50" i="73"/>
  <c r="O48" i="73"/>
  <c r="S48" i="73"/>
  <c r="O47" i="73"/>
  <c r="O46" i="73"/>
  <c r="N87" i="73"/>
  <c r="N86" i="73"/>
  <c r="N85" i="73"/>
  <c r="N84" i="73"/>
  <c r="N83" i="73"/>
  <c r="N82" i="73"/>
  <c r="N81" i="73"/>
  <c r="N80" i="73"/>
  <c r="N79" i="73"/>
  <c r="N78" i="73"/>
  <c r="N77" i="73"/>
  <c r="N76" i="73"/>
  <c r="N71" i="73"/>
  <c r="N70" i="73"/>
  <c r="N69" i="73"/>
  <c r="N68" i="73"/>
  <c r="N67" i="73"/>
  <c r="N66" i="73"/>
  <c r="N65" i="73"/>
  <c r="N63" i="73"/>
  <c r="N62" i="73"/>
  <c r="N61" i="73"/>
  <c r="N56" i="73"/>
  <c r="N55" i="73"/>
  <c r="N54" i="73"/>
  <c r="N53" i="73"/>
  <c r="N52" i="73"/>
  <c r="N51" i="73"/>
  <c r="N50" i="73"/>
  <c r="N49" i="73"/>
  <c r="N48" i="73"/>
  <c r="N46" i="73"/>
  <c r="N45" i="73"/>
  <c r="N35" i="73"/>
  <c r="N34" i="73"/>
  <c r="N33" i="73"/>
  <c r="N32" i="73"/>
  <c r="N31" i="73"/>
  <c r="N30" i="73"/>
  <c r="N29" i="73"/>
  <c r="N28" i="73"/>
  <c r="N27" i="73"/>
  <c r="N26" i="73"/>
  <c r="N20" i="73"/>
  <c r="N19" i="73"/>
  <c r="N18" i="73"/>
  <c r="N17" i="73"/>
  <c r="N16" i="73"/>
  <c r="N15" i="73"/>
  <c r="N13" i="73"/>
  <c r="N11" i="73"/>
  <c r="N10" i="73"/>
  <c r="R36" i="73"/>
  <c r="R35" i="73"/>
  <c r="R34" i="73"/>
  <c r="R33" i="73"/>
  <c r="R32" i="73"/>
  <c r="R31" i="73"/>
  <c r="R30" i="73"/>
  <c r="R29" i="73"/>
  <c r="R28" i="73"/>
  <c r="R27" i="73"/>
  <c r="R26" i="73"/>
  <c r="R25" i="73"/>
  <c r="Q36" i="73"/>
  <c r="Q35" i="73"/>
  <c r="Q34" i="73"/>
  <c r="Q33" i="73"/>
  <c r="Q32" i="73"/>
  <c r="Q31" i="73"/>
  <c r="Q30" i="73"/>
  <c r="Q29" i="73"/>
  <c r="Q28" i="73"/>
  <c r="Q27" i="73"/>
  <c r="Q26" i="73"/>
  <c r="Q25" i="73"/>
  <c r="P36" i="73"/>
  <c r="P35" i="73"/>
  <c r="P34" i="73"/>
  <c r="P33" i="73"/>
  <c r="P32" i="73"/>
  <c r="P31" i="73"/>
  <c r="P30" i="73"/>
  <c r="P29" i="73"/>
  <c r="P28" i="73"/>
  <c r="P27" i="73"/>
  <c r="P26" i="73"/>
  <c r="P25" i="73"/>
  <c r="O36" i="73"/>
  <c r="O35" i="73"/>
  <c r="O34" i="73"/>
  <c r="S34" i="73"/>
  <c r="O33" i="73"/>
  <c r="O32" i="73"/>
  <c r="O31" i="73"/>
  <c r="O30" i="73"/>
  <c r="S30" i="73"/>
  <c r="O29" i="73"/>
  <c r="O28" i="73"/>
  <c r="O27" i="73"/>
  <c r="O26" i="73"/>
  <c r="S26" i="73"/>
  <c r="O25" i="73"/>
  <c r="R20" i="73"/>
  <c r="R19" i="73"/>
  <c r="R18" i="73"/>
  <c r="R17" i="73"/>
  <c r="R16" i="73"/>
  <c r="R15" i="73"/>
  <c r="R14" i="73"/>
  <c r="R13" i="73"/>
  <c r="R12" i="73"/>
  <c r="R11" i="73"/>
  <c r="R10" i="73"/>
  <c r="R9" i="73"/>
  <c r="O9" i="73"/>
  <c r="Q20" i="73"/>
  <c r="Q19" i="73"/>
  <c r="Q18" i="73"/>
  <c r="Q17" i="73"/>
  <c r="Q16" i="73"/>
  <c r="Q15" i="73"/>
  <c r="Q14" i="73"/>
  <c r="Q13" i="73"/>
  <c r="Q12" i="73"/>
  <c r="Q11" i="73"/>
  <c r="Q10" i="73"/>
  <c r="Q9" i="73"/>
  <c r="P20" i="73"/>
  <c r="P19" i="73"/>
  <c r="P18" i="73"/>
  <c r="P17" i="73"/>
  <c r="P16" i="73"/>
  <c r="P15" i="73"/>
  <c r="P14" i="73"/>
  <c r="P13" i="73"/>
  <c r="P12" i="73"/>
  <c r="P11" i="73"/>
  <c r="P10" i="73"/>
  <c r="P9" i="73"/>
  <c r="L58" i="78"/>
  <c r="L89" i="79"/>
  <c r="R77" i="79"/>
  <c r="R72" i="79"/>
  <c r="R71" i="79"/>
  <c r="R70" i="79"/>
  <c r="R69" i="79"/>
  <c r="R68" i="79"/>
  <c r="R62" i="79"/>
  <c r="R46" i="79"/>
  <c r="R25" i="79"/>
  <c r="R9" i="79"/>
  <c r="R77" i="78"/>
  <c r="R72" i="78"/>
  <c r="R71" i="78"/>
  <c r="R70" i="78"/>
  <c r="R69" i="78"/>
  <c r="R68" i="78"/>
  <c r="R67" i="78"/>
  <c r="R62" i="78"/>
  <c r="R46" i="78"/>
  <c r="R25" i="78"/>
  <c r="R9" i="78"/>
  <c r="R88" i="77"/>
  <c r="R87" i="77"/>
  <c r="R86" i="77"/>
  <c r="R85" i="77"/>
  <c r="R84" i="77"/>
  <c r="R83" i="77"/>
  <c r="R82" i="77"/>
  <c r="R81" i="77"/>
  <c r="R80" i="77"/>
  <c r="R79" i="77"/>
  <c r="R77" i="77"/>
  <c r="R72" i="77"/>
  <c r="R71" i="77"/>
  <c r="R70" i="77"/>
  <c r="R69" i="77"/>
  <c r="R68" i="77"/>
  <c r="R67" i="77"/>
  <c r="R62" i="77"/>
  <c r="R46" i="77"/>
  <c r="R25" i="77"/>
  <c r="R9" i="77"/>
  <c r="Q25" i="74"/>
  <c r="Q9" i="74"/>
  <c r="L73" i="78"/>
  <c r="C112" i="73"/>
  <c r="C112" i="77"/>
  <c r="L58" i="77"/>
  <c r="C56" i="73"/>
  <c r="C57" i="79"/>
  <c r="C55" i="73"/>
  <c r="C56" i="79"/>
  <c r="C54" i="73"/>
  <c r="C55" i="79"/>
  <c r="C53" i="73"/>
  <c r="C54" i="79"/>
  <c r="C52" i="73"/>
  <c r="C53" i="79"/>
  <c r="C9" i="73"/>
  <c r="C9" i="74"/>
  <c r="J70" i="73"/>
  <c r="J69" i="73"/>
  <c r="J68" i="73"/>
  <c r="J66" i="73"/>
  <c r="J65" i="73"/>
  <c r="J63" i="73"/>
  <c r="J62" i="73"/>
  <c r="J61" i="73"/>
  <c r="K52" i="73"/>
  <c r="K32" i="73"/>
  <c r="K25" i="73"/>
  <c r="K92" i="73"/>
  <c r="K110" i="73"/>
  <c r="K109" i="73"/>
  <c r="K106" i="73"/>
  <c r="K105" i="73"/>
  <c r="K100" i="73"/>
  <c r="K97" i="73"/>
  <c r="K96" i="73"/>
  <c r="C111" i="73"/>
  <c r="C110" i="73"/>
  <c r="C109" i="73"/>
  <c r="C108" i="73"/>
  <c r="C107" i="73"/>
  <c r="C106" i="73"/>
  <c r="C105" i="73"/>
  <c r="C104" i="73"/>
  <c r="C103" i="73"/>
  <c r="C102" i="73"/>
  <c r="C101" i="73"/>
  <c r="C100" i="73"/>
  <c r="C99" i="73"/>
  <c r="C98" i="73"/>
  <c r="C97" i="73"/>
  <c r="C96" i="73"/>
  <c r="C95" i="73"/>
  <c r="C94" i="73"/>
  <c r="C93" i="73"/>
  <c r="C92" i="73"/>
  <c r="C113" i="74"/>
  <c r="C112" i="74"/>
  <c r="C111" i="74"/>
  <c r="C110" i="74"/>
  <c r="C109" i="74"/>
  <c r="C108" i="74"/>
  <c r="C107" i="74"/>
  <c r="C106" i="74"/>
  <c r="C105" i="74"/>
  <c r="C104" i="74"/>
  <c r="C103" i="74"/>
  <c r="C102" i="74"/>
  <c r="C100" i="74"/>
  <c r="C101" i="74"/>
  <c r="C99" i="74"/>
  <c r="C98" i="74"/>
  <c r="C97" i="74"/>
  <c r="C96" i="74"/>
  <c r="C95" i="74"/>
  <c r="C94" i="74"/>
  <c r="C93" i="74"/>
  <c r="B34" i="63"/>
  <c r="C87" i="74"/>
  <c r="B33" i="63"/>
  <c r="C86" i="74"/>
  <c r="B32" i="63"/>
  <c r="C85" i="74"/>
  <c r="B31" i="63"/>
  <c r="C84" i="74"/>
  <c r="B30" i="63"/>
  <c r="C83" i="74"/>
  <c r="B29" i="63"/>
  <c r="C82" i="74"/>
  <c r="B28" i="63"/>
  <c r="C81" i="74"/>
  <c r="B26" i="63"/>
  <c r="C79" i="74"/>
  <c r="B27" i="63"/>
  <c r="C80" i="74"/>
  <c r="C77" i="74"/>
  <c r="B34" i="60"/>
  <c r="C56" i="74"/>
  <c r="B33" i="60"/>
  <c r="C55" i="74"/>
  <c r="B32" i="60"/>
  <c r="C54" i="74"/>
  <c r="B31" i="60"/>
  <c r="C53" i="74"/>
  <c r="B30" i="60"/>
  <c r="C52" i="74"/>
  <c r="B29" i="60"/>
  <c r="C51" i="74"/>
  <c r="C50" i="74"/>
  <c r="C48" i="74"/>
  <c r="C49" i="74"/>
  <c r="C47" i="74"/>
  <c r="C46" i="74"/>
  <c r="C45" i="74"/>
  <c r="C54" i="77"/>
  <c r="C53" i="77"/>
  <c r="C53" i="78"/>
  <c r="C57" i="78"/>
  <c r="Q87" i="74"/>
  <c r="Q86" i="74"/>
  <c r="Q85" i="74"/>
  <c r="Q84" i="74"/>
  <c r="Q83" i="74"/>
  <c r="Q82" i="74"/>
  <c r="Q81" i="74"/>
  <c r="Q80" i="74"/>
  <c r="Q79" i="74"/>
  <c r="Q78" i="74"/>
  <c r="Q76" i="74"/>
  <c r="Q71" i="74"/>
  <c r="Q70" i="74"/>
  <c r="Q69" i="74"/>
  <c r="Q68" i="74"/>
  <c r="Q67" i="74"/>
  <c r="Q66" i="74"/>
  <c r="Q61" i="74"/>
  <c r="Q45" i="74"/>
  <c r="C15" i="74"/>
  <c r="C14" i="74"/>
  <c r="C13" i="74"/>
  <c r="C12" i="74"/>
  <c r="C11" i="74"/>
  <c r="C10" i="74"/>
  <c r="M45" i="73"/>
  <c r="N46" i="78"/>
  <c r="N9" i="74"/>
  <c r="K104" i="73"/>
  <c r="K87" i="73"/>
  <c r="K86" i="73"/>
  <c r="K85" i="73"/>
  <c r="K82" i="73"/>
  <c r="K81" i="73"/>
  <c r="K78" i="73"/>
  <c r="K77" i="73"/>
  <c r="K35" i="73"/>
  <c r="K31" i="73"/>
  <c r="S86" i="73"/>
  <c r="C87" i="73"/>
  <c r="C88" i="79"/>
  <c r="C86" i="73"/>
  <c r="C87" i="78"/>
  <c r="C85" i="73"/>
  <c r="C86" i="77"/>
  <c r="C84" i="73"/>
  <c r="C85" i="78"/>
  <c r="C83" i="73"/>
  <c r="C84" i="79"/>
  <c r="C82" i="73"/>
  <c r="C83" i="79"/>
  <c r="C81" i="73"/>
  <c r="C82" i="78"/>
  <c r="C80" i="73"/>
  <c r="C81" i="79"/>
  <c r="C79" i="73"/>
  <c r="C80" i="77"/>
  <c r="C78" i="73"/>
  <c r="C79" i="79"/>
  <c r="C77" i="73"/>
  <c r="C78" i="79"/>
  <c r="C76" i="73"/>
  <c r="C77" i="78"/>
  <c r="C67" i="73"/>
  <c r="C66" i="73"/>
  <c r="C65" i="73"/>
  <c r="C63" i="73"/>
  <c r="C62" i="73"/>
  <c r="C61" i="73"/>
  <c r="S55" i="73"/>
  <c r="S54" i="73"/>
  <c r="C51" i="73"/>
  <c r="C52" i="78"/>
  <c r="C50" i="73"/>
  <c r="C51" i="78"/>
  <c r="C49" i="73"/>
  <c r="C48" i="73"/>
  <c r="C47" i="73"/>
  <c r="C46" i="73"/>
  <c r="C45" i="73"/>
  <c r="C25" i="73"/>
  <c r="C25" i="74"/>
  <c r="C26" i="73"/>
  <c r="C26" i="74"/>
  <c r="C27" i="73"/>
  <c r="C27" i="74"/>
  <c r="C28" i="73"/>
  <c r="C28" i="74"/>
  <c r="C29" i="73"/>
  <c r="C29" i="74"/>
  <c r="C30" i="73"/>
  <c r="C30" i="74"/>
  <c r="C31" i="73"/>
  <c r="C32" i="73"/>
  <c r="C33" i="73"/>
  <c r="C34" i="73"/>
  <c r="C34" i="79"/>
  <c r="C35" i="73"/>
  <c r="C35" i="77"/>
  <c r="C36" i="73"/>
  <c r="C36" i="74"/>
  <c r="C83" i="78"/>
  <c r="C83" i="77"/>
  <c r="C77" i="79"/>
  <c r="C77" i="77"/>
  <c r="C81" i="78"/>
  <c r="C81" i="77"/>
  <c r="C85" i="79"/>
  <c r="C85" i="77"/>
  <c r="C86" i="78"/>
  <c r="C79" i="78"/>
  <c r="C87" i="79"/>
  <c r="C35" i="78"/>
  <c r="C35" i="79"/>
  <c r="C51" i="77"/>
  <c r="S84" i="73"/>
  <c r="S83" i="73"/>
  <c r="C16" i="73"/>
  <c r="C16" i="78"/>
  <c r="C17" i="73"/>
  <c r="C17" i="77"/>
  <c r="C18" i="73"/>
  <c r="C18" i="79"/>
  <c r="C19" i="73"/>
  <c r="C19" i="77"/>
  <c r="C20" i="73"/>
  <c r="C20" i="78"/>
  <c r="E5" i="73"/>
  <c r="E5" i="74"/>
  <c r="C4" i="73"/>
  <c r="C4" i="74"/>
  <c r="L113" i="79"/>
  <c r="L21" i="79"/>
  <c r="L21" i="78"/>
  <c r="L113" i="77"/>
  <c r="L21" i="77"/>
  <c r="L114" i="74"/>
  <c r="K37" i="73"/>
  <c r="L21" i="74"/>
  <c r="K101" i="73"/>
  <c r="K93" i="73"/>
  <c r="K28" i="73"/>
  <c r="O20" i="73"/>
  <c r="S20" i="73"/>
  <c r="O19" i="73"/>
  <c r="O18" i="73"/>
  <c r="S18" i="73"/>
  <c r="O17" i="73"/>
  <c r="S17" i="73"/>
  <c r="O16" i="73"/>
  <c r="S16" i="73"/>
  <c r="O15" i="73"/>
  <c r="O14" i="73"/>
  <c r="S14" i="73"/>
  <c r="O13" i="73"/>
  <c r="S13" i="73"/>
  <c r="O12" i="73"/>
  <c r="S12" i="73"/>
  <c r="O11" i="73"/>
  <c r="O10" i="73"/>
  <c r="S10" i="73"/>
  <c r="C17" i="78"/>
  <c r="C17" i="74"/>
  <c r="C16" i="77"/>
  <c r="C16" i="74"/>
  <c r="C19" i="78"/>
  <c r="C19" i="79"/>
  <c r="C19" i="74"/>
  <c r="C18" i="78"/>
  <c r="C18" i="74"/>
  <c r="K54" i="73"/>
  <c r="S61" i="73"/>
  <c r="S63" i="73"/>
  <c r="S66" i="73"/>
  <c r="S70" i="73"/>
  <c r="S77" i="73"/>
  <c r="S50" i="73"/>
  <c r="S28" i="73"/>
  <c r="S32" i="73"/>
  <c r="S36" i="73"/>
  <c r="S46" i="73"/>
  <c r="S25" i="73"/>
  <c r="S27" i="73"/>
  <c r="S31" i="73"/>
  <c r="S9" i="73"/>
  <c r="S47" i="73"/>
  <c r="S51" i="73"/>
  <c r="S53" i="73"/>
  <c r="S29" i="73"/>
  <c r="S33" i="73"/>
  <c r="S35" i="73"/>
  <c r="S52" i="73"/>
  <c r="S62" i="73"/>
  <c r="S67" i="73"/>
  <c r="S69" i="73"/>
  <c r="S71" i="73"/>
  <c r="S76" i="73"/>
  <c r="S78" i="73"/>
  <c r="S80" i="73"/>
  <c r="S82" i="73"/>
  <c r="I31" i="49"/>
  <c r="B34" i="49"/>
  <c r="B33" i="49"/>
  <c r="B32" i="49"/>
  <c r="B31" i="49"/>
  <c r="B30" i="49"/>
  <c r="B50" i="70"/>
  <c r="B51" i="70"/>
  <c r="B52" i="70"/>
  <c r="B53" i="70"/>
  <c r="B54" i="70"/>
  <c r="B55" i="70"/>
  <c r="B56" i="70"/>
  <c r="B57" i="70"/>
  <c r="B58" i="70"/>
  <c r="B49" i="70"/>
  <c r="B43" i="70"/>
  <c r="B44" i="70"/>
  <c r="B45" i="70"/>
  <c r="B46" i="70"/>
  <c r="B47" i="70"/>
  <c r="B48" i="70"/>
  <c r="B34" i="70"/>
  <c r="B35" i="70"/>
  <c r="B36" i="70"/>
  <c r="B37" i="70"/>
  <c r="B38" i="70"/>
  <c r="B39" i="70"/>
  <c r="B40" i="70"/>
  <c r="B41" i="70"/>
  <c r="B42" i="70"/>
  <c r="B33" i="70"/>
  <c r="H51" i="70"/>
  <c r="H52" i="70"/>
  <c r="H53" i="70"/>
  <c r="H54" i="70"/>
  <c r="F27" i="67"/>
  <c r="F28" i="67"/>
  <c r="F29" i="67"/>
  <c r="F30" i="67"/>
  <c r="F31" i="67"/>
  <c r="F32" i="67"/>
  <c r="F33" i="67"/>
  <c r="E23" i="67"/>
  <c r="H23" i="67"/>
  <c r="H17" i="68"/>
  <c r="F13" i="67"/>
  <c r="F14" i="67"/>
  <c r="F15" i="67"/>
  <c r="F16" i="67"/>
  <c r="F17" i="67"/>
  <c r="F18" i="67"/>
  <c r="F19" i="67"/>
  <c r="F20" i="67"/>
  <c r="F21" i="67"/>
  <c r="F22" i="67"/>
  <c r="F23" i="67"/>
  <c r="I23" i="63"/>
  <c r="I23" i="62"/>
  <c r="I23" i="60"/>
  <c r="A27" i="59"/>
  <c r="A29" i="59"/>
  <c r="A31" i="59"/>
  <c r="A32" i="59"/>
  <c r="A33" i="59"/>
  <c r="A34" i="59"/>
  <c r="A35" i="59"/>
  <c r="A36" i="59"/>
  <c r="A37" i="59"/>
  <c r="A38" i="59"/>
  <c r="A23" i="60"/>
  <c r="B23" i="60"/>
  <c r="A25" i="60"/>
  <c r="B25" i="60"/>
  <c r="A27" i="60"/>
  <c r="A28" i="60"/>
  <c r="B28" i="60"/>
  <c r="A29" i="60"/>
  <c r="A30" i="60"/>
  <c r="A31" i="60"/>
  <c r="A32" i="60"/>
  <c r="A33" i="60"/>
  <c r="A34" i="60"/>
  <c r="A23" i="62"/>
  <c r="B23" i="62"/>
  <c r="A31" i="62"/>
  <c r="A32" i="62"/>
  <c r="A23" i="63"/>
  <c r="B23" i="63"/>
  <c r="C76" i="74"/>
  <c r="A25" i="63"/>
  <c r="B25" i="63"/>
  <c r="C78" i="74"/>
  <c r="A26" i="63"/>
  <c r="A27" i="63"/>
  <c r="A28" i="63"/>
  <c r="A29" i="63"/>
  <c r="A30" i="63"/>
  <c r="A31" i="63"/>
  <c r="A32" i="63"/>
  <c r="A33" i="63"/>
  <c r="A34" i="63"/>
  <c r="H18" i="63"/>
  <c r="H15" i="68"/>
  <c r="K66" i="73"/>
  <c r="K65" i="73"/>
  <c r="I23" i="49"/>
  <c r="B23" i="49"/>
  <c r="I27" i="49"/>
  <c r="I28" i="49"/>
  <c r="I29" i="49"/>
  <c r="I30" i="49"/>
  <c r="I33" i="49"/>
  <c r="I34" i="49"/>
  <c r="A25" i="49"/>
  <c r="A27" i="49"/>
  <c r="A28" i="49"/>
  <c r="A29" i="49"/>
  <c r="A30" i="49"/>
  <c r="A31" i="49"/>
  <c r="A32" i="49"/>
  <c r="A33" i="49"/>
  <c r="A34" i="49"/>
  <c r="A23" i="49"/>
  <c r="B27" i="49"/>
  <c r="B28" i="49"/>
  <c r="B29" i="49"/>
  <c r="U3" i="47"/>
  <c r="U4" i="47"/>
  <c r="U5" i="47"/>
  <c r="U6" i="47"/>
  <c r="U7" i="47"/>
  <c r="U8" i="47"/>
  <c r="U9" i="47"/>
  <c r="U10" i="47"/>
  <c r="U11" i="47"/>
  <c r="U12" i="47"/>
  <c r="U13" i="47"/>
  <c r="U14" i="47"/>
  <c r="U15" i="47"/>
  <c r="U16" i="47"/>
  <c r="U17" i="47"/>
  <c r="U18" i="47"/>
  <c r="U19" i="47"/>
  <c r="U20" i="47"/>
  <c r="U21" i="47"/>
  <c r="U22" i="47"/>
  <c r="U23" i="47"/>
  <c r="U24" i="47"/>
  <c r="U25" i="47"/>
  <c r="U26" i="47"/>
  <c r="U27" i="47"/>
  <c r="U28" i="47"/>
  <c r="U29" i="47"/>
  <c r="U30" i="47"/>
  <c r="U31" i="47"/>
  <c r="U32" i="47"/>
  <c r="U33" i="47"/>
  <c r="U34" i="47"/>
  <c r="U35" i="47"/>
  <c r="U36" i="47"/>
  <c r="U37" i="47"/>
  <c r="U38" i="47"/>
  <c r="U39" i="47"/>
  <c r="U40" i="47"/>
  <c r="U41" i="47"/>
  <c r="U42" i="47"/>
  <c r="U43" i="47"/>
  <c r="U44" i="47"/>
  <c r="U45" i="47"/>
  <c r="U46" i="47"/>
  <c r="U47" i="47"/>
  <c r="U48" i="47"/>
  <c r="U49" i="47"/>
  <c r="U50" i="47"/>
  <c r="U51" i="47"/>
  <c r="U52" i="47"/>
  <c r="U53" i="47"/>
  <c r="U54" i="47"/>
  <c r="U55" i="47"/>
  <c r="U56" i="47"/>
  <c r="U57" i="47"/>
  <c r="U58" i="47"/>
  <c r="U59" i="47"/>
  <c r="U60" i="47"/>
  <c r="U61" i="47"/>
  <c r="U62" i="47"/>
  <c r="U63" i="47"/>
  <c r="U64" i="47"/>
  <c r="U65" i="47"/>
  <c r="U66" i="47"/>
  <c r="U67" i="47"/>
  <c r="U68" i="47"/>
  <c r="U69" i="47"/>
  <c r="U70" i="47"/>
  <c r="U71" i="47"/>
  <c r="U72" i="47"/>
  <c r="U73" i="47"/>
  <c r="U74" i="47"/>
  <c r="U75" i="47"/>
  <c r="U76" i="47"/>
  <c r="U77" i="47"/>
  <c r="U78" i="47"/>
  <c r="U79" i="47"/>
  <c r="U80" i="47"/>
  <c r="U81" i="47"/>
  <c r="U82" i="47"/>
  <c r="U83" i="47"/>
  <c r="U84" i="47"/>
  <c r="U85" i="47"/>
  <c r="U86" i="47"/>
  <c r="U87" i="47"/>
  <c r="U88" i="47"/>
  <c r="U89" i="47"/>
  <c r="U90" i="47"/>
  <c r="U91" i="47"/>
  <c r="U92" i="47"/>
  <c r="U93" i="47"/>
  <c r="U94" i="47"/>
  <c r="U95" i="47"/>
  <c r="U96" i="47"/>
  <c r="U97" i="47"/>
  <c r="U98" i="47"/>
  <c r="U99" i="47"/>
  <c r="U100" i="47"/>
  <c r="U101" i="47"/>
  <c r="U102" i="47"/>
  <c r="U103" i="47"/>
  <c r="U104" i="47"/>
  <c r="U105" i="47"/>
  <c r="U106" i="47"/>
  <c r="U107" i="47"/>
  <c r="U108" i="47"/>
  <c r="U109" i="47"/>
  <c r="U110" i="47"/>
  <c r="U111" i="47"/>
  <c r="U112" i="47"/>
  <c r="U113" i="47"/>
  <c r="U114" i="47"/>
  <c r="U115" i="47"/>
  <c r="U116" i="47"/>
  <c r="U117" i="47"/>
  <c r="U118" i="47"/>
  <c r="U119" i="47"/>
  <c r="U120" i="47"/>
  <c r="U121" i="47"/>
  <c r="U122" i="47"/>
  <c r="U123" i="47"/>
  <c r="U124" i="47"/>
  <c r="U125" i="47"/>
  <c r="U126" i="47"/>
  <c r="U127" i="47"/>
  <c r="U128" i="47"/>
  <c r="U129" i="47"/>
  <c r="U130" i="47"/>
  <c r="U131" i="47"/>
  <c r="U132" i="47"/>
  <c r="U133" i="47"/>
  <c r="U134" i="47"/>
  <c r="U135" i="47"/>
  <c r="U136" i="47"/>
  <c r="U137" i="47"/>
  <c r="U138" i="47"/>
  <c r="U139" i="47"/>
  <c r="U140" i="47"/>
  <c r="U141" i="47"/>
  <c r="U142" i="47"/>
  <c r="U143" i="47"/>
  <c r="U144" i="47"/>
  <c r="U145" i="47"/>
  <c r="U146" i="47"/>
  <c r="U147" i="47"/>
  <c r="U148" i="47"/>
  <c r="U149" i="47"/>
  <c r="U150" i="47"/>
  <c r="U151" i="47"/>
  <c r="U152" i="47"/>
  <c r="U153" i="47"/>
  <c r="U154" i="47"/>
  <c r="U155" i="47"/>
  <c r="U156" i="47"/>
  <c r="U157" i="47"/>
  <c r="U158" i="47"/>
  <c r="U159" i="47"/>
  <c r="U160" i="47"/>
  <c r="U161" i="47"/>
  <c r="U162" i="47"/>
  <c r="U163" i="47"/>
  <c r="U164" i="47"/>
  <c r="U165" i="47"/>
  <c r="U166" i="47"/>
  <c r="U167" i="47"/>
  <c r="U168" i="47"/>
  <c r="U169" i="47"/>
  <c r="U170" i="47"/>
  <c r="U171" i="47"/>
  <c r="U172" i="47"/>
  <c r="U173" i="47"/>
  <c r="U174" i="47"/>
  <c r="U175" i="47"/>
  <c r="U176" i="47"/>
  <c r="U177" i="47"/>
  <c r="U178" i="47"/>
  <c r="U179" i="47"/>
  <c r="U180" i="47"/>
  <c r="U181" i="47"/>
  <c r="U182" i="47"/>
  <c r="U183" i="47"/>
  <c r="U184" i="47"/>
  <c r="U185" i="47"/>
  <c r="U186" i="47"/>
  <c r="U187" i="47"/>
  <c r="U188" i="47"/>
  <c r="U189" i="47"/>
  <c r="U190" i="47"/>
  <c r="U191" i="47"/>
  <c r="U192" i="47"/>
  <c r="U193" i="47"/>
  <c r="U194" i="47"/>
  <c r="U195" i="47"/>
  <c r="U196" i="47"/>
  <c r="U197" i="47"/>
  <c r="U198" i="47"/>
  <c r="U199" i="47"/>
  <c r="U200" i="47"/>
  <c r="U201" i="47"/>
  <c r="U202" i="47"/>
  <c r="U203" i="47"/>
  <c r="U204" i="47"/>
  <c r="U205" i="47"/>
  <c r="U206" i="47"/>
  <c r="U207" i="47"/>
  <c r="U208" i="47"/>
  <c r="U209" i="47"/>
  <c r="U210" i="47"/>
  <c r="U211" i="47"/>
  <c r="U212" i="47"/>
  <c r="U213" i="47"/>
  <c r="U214" i="47"/>
  <c r="U215" i="47"/>
  <c r="U216" i="47"/>
  <c r="U217" i="47"/>
  <c r="U218" i="47"/>
  <c r="U219" i="47"/>
  <c r="U220" i="47"/>
  <c r="U221" i="47"/>
  <c r="U222" i="47"/>
  <c r="U223" i="47"/>
  <c r="U224" i="47"/>
  <c r="U225" i="47"/>
  <c r="U226" i="47"/>
  <c r="U227" i="47"/>
  <c r="U228" i="47"/>
  <c r="U229" i="47"/>
  <c r="U230" i="47"/>
  <c r="U231" i="47"/>
  <c r="U232" i="47"/>
  <c r="U233" i="47"/>
  <c r="U234" i="47"/>
  <c r="U235" i="47"/>
  <c r="U236" i="47"/>
  <c r="U237" i="47"/>
  <c r="U238" i="47"/>
  <c r="U239" i="47"/>
  <c r="U240" i="47"/>
  <c r="U241" i="47"/>
  <c r="U242" i="47"/>
  <c r="U243" i="47"/>
  <c r="U244" i="47"/>
  <c r="U245" i="47"/>
  <c r="U246" i="47"/>
  <c r="U247" i="47"/>
  <c r="U248" i="47"/>
  <c r="U249" i="47"/>
  <c r="U250" i="47"/>
  <c r="U251" i="47"/>
  <c r="U252" i="47"/>
  <c r="U253" i="47"/>
  <c r="U254" i="47"/>
  <c r="U255" i="47"/>
  <c r="U256" i="47"/>
  <c r="U257" i="47"/>
  <c r="U258" i="47"/>
  <c r="U259" i="47"/>
  <c r="U260" i="47"/>
  <c r="U261" i="47"/>
  <c r="U262" i="47"/>
  <c r="U263" i="47"/>
  <c r="U264" i="47"/>
  <c r="U265" i="47"/>
  <c r="U266" i="47"/>
  <c r="U267" i="47"/>
  <c r="U268" i="47"/>
  <c r="U269" i="47"/>
  <c r="U270" i="47"/>
  <c r="U271" i="47"/>
  <c r="U272" i="47"/>
  <c r="U273" i="47"/>
  <c r="U274" i="47"/>
  <c r="U275" i="47"/>
  <c r="U276" i="47"/>
  <c r="U277" i="47"/>
  <c r="U278" i="47"/>
  <c r="U279" i="47"/>
  <c r="U280" i="47"/>
  <c r="U281" i="47"/>
  <c r="U282" i="47"/>
  <c r="U283" i="47"/>
  <c r="U284" i="47"/>
  <c r="U285" i="47"/>
  <c r="U286" i="47"/>
  <c r="U287" i="47"/>
  <c r="U288" i="47"/>
  <c r="U289" i="47"/>
  <c r="U290" i="47"/>
  <c r="U291" i="47"/>
  <c r="U292" i="47"/>
  <c r="U293" i="47"/>
  <c r="U294" i="47"/>
  <c r="U295" i="47"/>
  <c r="U296" i="47"/>
  <c r="U297" i="47"/>
  <c r="U298" i="47"/>
  <c r="U299" i="47"/>
  <c r="U300" i="47"/>
  <c r="U301" i="47"/>
  <c r="U302" i="47"/>
  <c r="U303" i="47"/>
  <c r="U304" i="47"/>
  <c r="U305" i="47"/>
  <c r="U306" i="47"/>
  <c r="U307" i="47"/>
  <c r="U308" i="47"/>
  <c r="U309" i="47"/>
  <c r="U310" i="47"/>
  <c r="U311" i="47"/>
  <c r="U312" i="47"/>
  <c r="U313" i="47"/>
  <c r="U314" i="47"/>
  <c r="U315" i="47"/>
  <c r="U316" i="47"/>
  <c r="U317" i="47"/>
  <c r="U318" i="47"/>
  <c r="U319" i="47"/>
  <c r="U320" i="47"/>
  <c r="U321" i="47"/>
  <c r="U322" i="47"/>
  <c r="U323" i="47"/>
  <c r="U324" i="47"/>
  <c r="U325" i="47"/>
  <c r="U326" i="47"/>
  <c r="U327" i="47"/>
  <c r="U328" i="47"/>
  <c r="U329" i="47"/>
  <c r="U330" i="47"/>
  <c r="U331" i="47"/>
  <c r="U332" i="47"/>
  <c r="U333" i="47"/>
  <c r="U334" i="47"/>
  <c r="U335" i="47"/>
  <c r="U336" i="47"/>
  <c r="U337" i="47"/>
  <c r="U338" i="47"/>
  <c r="U339" i="47"/>
  <c r="U340" i="47"/>
  <c r="U341" i="47"/>
  <c r="U342" i="47"/>
  <c r="U343" i="47"/>
  <c r="U344" i="47"/>
  <c r="U345" i="47"/>
  <c r="U346" i="47"/>
  <c r="U347" i="47"/>
  <c r="U348" i="47"/>
  <c r="U349" i="47"/>
  <c r="U350" i="47"/>
  <c r="U351" i="47"/>
  <c r="U352" i="47"/>
  <c r="U353" i="47"/>
  <c r="U354" i="47"/>
  <c r="U355" i="47"/>
  <c r="U356" i="47"/>
  <c r="U357" i="47"/>
  <c r="U358" i="47"/>
  <c r="U359" i="47"/>
  <c r="U360" i="47"/>
  <c r="U361" i="47"/>
  <c r="U362" i="47"/>
  <c r="U363" i="47"/>
  <c r="U364" i="47"/>
  <c r="U365" i="47"/>
  <c r="U366" i="47"/>
  <c r="U367" i="47"/>
  <c r="U368" i="47"/>
  <c r="U369" i="47"/>
  <c r="U370" i="47"/>
  <c r="U371" i="47"/>
  <c r="U372" i="47"/>
  <c r="U373" i="47"/>
  <c r="U374" i="47"/>
  <c r="U375" i="47"/>
  <c r="U376" i="47"/>
  <c r="U377" i="47"/>
  <c r="U378" i="47"/>
  <c r="U379" i="47"/>
  <c r="U380" i="47"/>
  <c r="U381" i="47"/>
  <c r="U382" i="47"/>
  <c r="U383" i="47"/>
  <c r="U384" i="47"/>
  <c r="U385" i="47"/>
  <c r="U386" i="47"/>
  <c r="U387" i="47"/>
  <c r="U388" i="47"/>
  <c r="U389" i="47"/>
  <c r="U390" i="47"/>
  <c r="U391" i="47"/>
  <c r="U392" i="47"/>
  <c r="U393" i="47"/>
  <c r="U394" i="47"/>
  <c r="U395" i="47"/>
  <c r="U396" i="47"/>
  <c r="U397" i="47"/>
  <c r="U398" i="47"/>
  <c r="U399" i="47"/>
  <c r="U400" i="47"/>
  <c r="U401" i="47"/>
  <c r="U402" i="47"/>
  <c r="U403" i="47"/>
  <c r="U404" i="47"/>
  <c r="U405" i="47"/>
  <c r="U406" i="47"/>
  <c r="U407" i="47"/>
  <c r="U408" i="47"/>
  <c r="U409" i="47"/>
  <c r="U410" i="47"/>
  <c r="U411" i="47"/>
  <c r="U412" i="47"/>
  <c r="U413" i="47"/>
  <c r="U414" i="47"/>
  <c r="U415" i="47"/>
  <c r="U416" i="47"/>
  <c r="U417" i="47"/>
  <c r="U418" i="47"/>
  <c r="U419" i="47"/>
  <c r="U420" i="47"/>
  <c r="U421" i="47"/>
  <c r="U422" i="47"/>
  <c r="U423" i="47"/>
  <c r="U424" i="47"/>
  <c r="U425" i="47"/>
  <c r="U426" i="47"/>
  <c r="U427" i="47"/>
  <c r="U428" i="47"/>
  <c r="U429" i="47"/>
  <c r="U430" i="47"/>
  <c r="U431" i="47"/>
  <c r="U432" i="47"/>
  <c r="U433" i="47"/>
  <c r="U434" i="47"/>
  <c r="U435" i="47"/>
  <c r="U436" i="47"/>
  <c r="U437" i="47"/>
  <c r="U438" i="47"/>
  <c r="U439" i="47"/>
  <c r="U440" i="47"/>
  <c r="U441" i="47"/>
  <c r="U442" i="47"/>
  <c r="U443" i="47"/>
  <c r="U444" i="47"/>
  <c r="U445" i="47"/>
  <c r="U446" i="47"/>
  <c r="U447" i="47"/>
  <c r="U448" i="47"/>
  <c r="U449" i="47"/>
  <c r="U450" i="47"/>
  <c r="U451" i="47"/>
  <c r="U452" i="47"/>
  <c r="U453" i="47"/>
  <c r="U454" i="47"/>
  <c r="U455" i="47"/>
  <c r="U456" i="47"/>
  <c r="U457" i="47"/>
  <c r="U458" i="47"/>
  <c r="U459" i="47"/>
  <c r="U460" i="47"/>
  <c r="U461" i="47"/>
  <c r="U462" i="47"/>
  <c r="U463" i="47"/>
  <c r="U464" i="47"/>
  <c r="U465" i="47"/>
  <c r="U466" i="47"/>
  <c r="U467" i="47"/>
  <c r="U468" i="47"/>
  <c r="U469" i="47"/>
  <c r="U470" i="47"/>
  <c r="U471" i="47"/>
  <c r="U472" i="47"/>
  <c r="U473" i="47"/>
  <c r="U474" i="47"/>
  <c r="U475" i="47"/>
  <c r="U476" i="47"/>
  <c r="U477" i="47"/>
  <c r="U478" i="47"/>
  <c r="U479" i="47"/>
  <c r="U480" i="47"/>
  <c r="U481" i="47"/>
  <c r="U482" i="47"/>
  <c r="U483" i="47"/>
  <c r="U484" i="47"/>
  <c r="U485" i="47"/>
  <c r="U486" i="47"/>
  <c r="U487" i="47"/>
  <c r="U488" i="47"/>
  <c r="U489" i="47"/>
  <c r="U490" i="47"/>
  <c r="U491" i="47"/>
  <c r="U492" i="47"/>
  <c r="U493" i="47"/>
  <c r="U494" i="47"/>
  <c r="U495" i="47"/>
  <c r="U496" i="47"/>
  <c r="U497" i="47"/>
  <c r="U498" i="47"/>
  <c r="U499" i="47"/>
  <c r="U500" i="47"/>
  <c r="U501" i="47"/>
  <c r="U502" i="47"/>
  <c r="U503" i="47"/>
  <c r="U504" i="47"/>
  <c r="U505" i="47"/>
  <c r="U506" i="47"/>
  <c r="U507" i="47"/>
  <c r="U508" i="47"/>
  <c r="U509" i="47"/>
  <c r="U510" i="47"/>
  <c r="U511" i="47"/>
  <c r="U512" i="47"/>
  <c r="U513" i="47"/>
  <c r="U514" i="47"/>
  <c r="U515" i="47"/>
  <c r="U516" i="47"/>
  <c r="U517" i="47"/>
  <c r="U518" i="47"/>
  <c r="U519" i="47"/>
  <c r="U520" i="47"/>
  <c r="U521" i="47"/>
  <c r="U522" i="47"/>
  <c r="U523" i="47"/>
  <c r="U524" i="47"/>
  <c r="U525" i="47"/>
  <c r="U526" i="47"/>
  <c r="U527" i="47"/>
  <c r="U528" i="47"/>
  <c r="U529" i="47"/>
  <c r="U530" i="47"/>
  <c r="U531" i="47"/>
  <c r="U532" i="47"/>
  <c r="U533" i="47"/>
  <c r="U534" i="47"/>
  <c r="U535" i="47"/>
  <c r="U536" i="47"/>
  <c r="U537" i="47"/>
  <c r="U538" i="47"/>
  <c r="U539" i="47"/>
  <c r="U540" i="47"/>
  <c r="U541" i="47"/>
  <c r="U542" i="47"/>
  <c r="U543" i="47"/>
  <c r="U544" i="47"/>
  <c r="U545" i="47"/>
  <c r="U546" i="47"/>
  <c r="U547" i="47"/>
  <c r="U548" i="47"/>
  <c r="U549" i="47"/>
  <c r="U550" i="47"/>
  <c r="U551" i="47"/>
  <c r="U552" i="47"/>
  <c r="U553" i="47"/>
  <c r="U554" i="47"/>
  <c r="U555" i="47"/>
  <c r="U556" i="47"/>
  <c r="U557" i="47"/>
  <c r="U558" i="47"/>
  <c r="U559" i="47"/>
  <c r="U560" i="47"/>
  <c r="U561" i="47"/>
  <c r="U562" i="47"/>
  <c r="U563" i="47"/>
  <c r="U564" i="47"/>
  <c r="U565" i="47"/>
  <c r="U566" i="47"/>
  <c r="U567" i="47"/>
  <c r="U568" i="47"/>
  <c r="U569" i="47"/>
  <c r="U570" i="47"/>
  <c r="U571" i="47"/>
  <c r="U572" i="47"/>
  <c r="U573" i="47"/>
  <c r="U574" i="47"/>
  <c r="U575" i="47"/>
  <c r="U576" i="47"/>
  <c r="U577" i="47"/>
  <c r="U578" i="47"/>
  <c r="U579" i="47"/>
  <c r="U580" i="47"/>
  <c r="U581" i="47"/>
  <c r="U582" i="47"/>
  <c r="U583" i="47"/>
  <c r="U584" i="47"/>
  <c r="U585" i="47"/>
  <c r="U586" i="47"/>
  <c r="U587" i="47"/>
  <c r="U588" i="47"/>
  <c r="U589" i="47"/>
  <c r="U590" i="47"/>
  <c r="U591" i="47"/>
  <c r="U592" i="47"/>
  <c r="U593" i="47"/>
  <c r="U594" i="47"/>
  <c r="U595" i="47"/>
  <c r="U596" i="47"/>
  <c r="U597" i="47"/>
  <c r="U598" i="47"/>
  <c r="U599" i="47"/>
  <c r="U600" i="47"/>
  <c r="U601" i="47"/>
  <c r="U602" i="47"/>
  <c r="U603" i="47"/>
  <c r="U604" i="47"/>
  <c r="U605" i="47"/>
  <c r="U606" i="47"/>
  <c r="U607" i="47"/>
  <c r="U608" i="47"/>
  <c r="U609" i="47"/>
  <c r="U610" i="47"/>
  <c r="U611" i="47"/>
  <c r="U612" i="47"/>
  <c r="U613" i="47"/>
  <c r="U614" i="47"/>
  <c r="U615" i="47"/>
  <c r="U616" i="47"/>
  <c r="U617" i="47"/>
  <c r="U618" i="47"/>
  <c r="U619" i="47"/>
  <c r="U620" i="47"/>
  <c r="U621" i="47"/>
  <c r="U622" i="47"/>
  <c r="U623" i="47"/>
  <c r="U624" i="47"/>
  <c r="U625" i="47"/>
  <c r="U626" i="47"/>
  <c r="U627" i="47"/>
  <c r="U628" i="47"/>
  <c r="U629" i="47"/>
  <c r="U630" i="47"/>
  <c r="U631" i="47"/>
  <c r="U632" i="47"/>
  <c r="U633" i="47"/>
  <c r="U634" i="47"/>
  <c r="U635" i="47"/>
  <c r="U636" i="47"/>
  <c r="U637" i="47"/>
  <c r="U638" i="47"/>
  <c r="U639" i="47"/>
  <c r="U640" i="47"/>
  <c r="U641" i="47"/>
  <c r="U642" i="47"/>
  <c r="U643" i="47"/>
  <c r="U644" i="47"/>
  <c r="U645" i="47"/>
  <c r="U646" i="47"/>
  <c r="U647" i="47"/>
  <c r="U648" i="47"/>
  <c r="U649" i="47"/>
  <c r="U650" i="47"/>
  <c r="U651" i="47"/>
  <c r="U652" i="47"/>
  <c r="U653" i="47"/>
  <c r="U654" i="47"/>
  <c r="T3" i="47"/>
  <c r="T4" i="47"/>
  <c r="T5" i="47"/>
  <c r="T6" i="47"/>
  <c r="T7" i="47"/>
  <c r="T8" i="47"/>
  <c r="T9" i="47"/>
  <c r="T10" i="47"/>
  <c r="T11" i="47"/>
  <c r="T12" i="47"/>
  <c r="T13" i="47"/>
  <c r="T14" i="47"/>
  <c r="T15" i="47"/>
  <c r="T16" i="47"/>
  <c r="T17" i="47"/>
  <c r="T18" i="47"/>
  <c r="T19" i="47"/>
  <c r="T20" i="47"/>
  <c r="T21" i="47"/>
  <c r="T22" i="47"/>
  <c r="T23" i="47"/>
  <c r="T24" i="47"/>
  <c r="T25" i="47"/>
  <c r="T26" i="47"/>
  <c r="T27" i="47"/>
  <c r="T28" i="47"/>
  <c r="T29" i="47"/>
  <c r="T30" i="47"/>
  <c r="T31" i="47"/>
  <c r="T32" i="47"/>
  <c r="T33" i="47"/>
  <c r="T34" i="47"/>
  <c r="T35" i="47"/>
  <c r="T36" i="47"/>
  <c r="T37" i="47"/>
  <c r="T38" i="47"/>
  <c r="T39" i="47"/>
  <c r="T40" i="47"/>
  <c r="T41" i="47"/>
  <c r="T42" i="47"/>
  <c r="T43" i="47"/>
  <c r="T44" i="47"/>
  <c r="T45" i="47"/>
  <c r="T46" i="47"/>
  <c r="T47" i="47"/>
  <c r="T48" i="47"/>
  <c r="T49" i="47"/>
  <c r="T50" i="47"/>
  <c r="T51" i="47"/>
  <c r="T52" i="47"/>
  <c r="T53" i="47"/>
  <c r="T54" i="47"/>
  <c r="T55" i="47"/>
  <c r="T56" i="47"/>
  <c r="T57" i="47"/>
  <c r="T58" i="47"/>
  <c r="T59" i="47"/>
  <c r="T60" i="47"/>
  <c r="T61" i="47"/>
  <c r="T62" i="47"/>
  <c r="T63" i="47"/>
  <c r="T64" i="47"/>
  <c r="T65" i="47"/>
  <c r="T66" i="47"/>
  <c r="T67" i="47"/>
  <c r="T68" i="47"/>
  <c r="T69" i="47"/>
  <c r="T70" i="47"/>
  <c r="T71" i="47"/>
  <c r="T72" i="47"/>
  <c r="T73" i="47"/>
  <c r="T74" i="47"/>
  <c r="T75" i="47"/>
  <c r="T76" i="47"/>
  <c r="T77" i="47"/>
  <c r="T78" i="47"/>
  <c r="T79" i="47"/>
  <c r="T80" i="47"/>
  <c r="T81" i="47"/>
  <c r="T82" i="47"/>
  <c r="T83" i="47"/>
  <c r="T84" i="47"/>
  <c r="T85" i="47"/>
  <c r="T86" i="47"/>
  <c r="T87" i="47"/>
  <c r="T88" i="47"/>
  <c r="T89" i="47"/>
  <c r="T90" i="47"/>
  <c r="T91" i="47"/>
  <c r="T92" i="47"/>
  <c r="T93" i="47"/>
  <c r="T94" i="47"/>
  <c r="T95" i="47"/>
  <c r="T96" i="47"/>
  <c r="T97" i="47"/>
  <c r="T98" i="47"/>
  <c r="T99" i="47"/>
  <c r="T100" i="47"/>
  <c r="T101" i="47"/>
  <c r="T102" i="47"/>
  <c r="T103" i="47"/>
  <c r="T104" i="47"/>
  <c r="T105" i="47"/>
  <c r="T106" i="47"/>
  <c r="T107" i="47"/>
  <c r="T108" i="47"/>
  <c r="T109" i="47"/>
  <c r="T110" i="47"/>
  <c r="T111" i="47"/>
  <c r="T112" i="47"/>
  <c r="T113" i="47"/>
  <c r="T114" i="47"/>
  <c r="T115" i="47"/>
  <c r="T116" i="47"/>
  <c r="T117" i="47"/>
  <c r="T118" i="47"/>
  <c r="T119" i="47"/>
  <c r="T120" i="47"/>
  <c r="T121" i="47"/>
  <c r="T122" i="47"/>
  <c r="T123" i="47"/>
  <c r="T124" i="47"/>
  <c r="T125" i="47"/>
  <c r="T126" i="47"/>
  <c r="T127" i="47"/>
  <c r="T128" i="47"/>
  <c r="T129" i="47"/>
  <c r="T130" i="47"/>
  <c r="T131" i="47"/>
  <c r="T132" i="47"/>
  <c r="T133" i="47"/>
  <c r="T134" i="47"/>
  <c r="T135" i="47"/>
  <c r="T136" i="47"/>
  <c r="T137" i="47"/>
  <c r="T138" i="47"/>
  <c r="T139" i="47"/>
  <c r="T140" i="47"/>
  <c r="T141" i="47"/>
  <c r="T142" i="47"/>
  <c r="T143" i="47"/>
  <c r="T144" i="47"/>
  <c r="T145" i="47"/>
  <c r="T146" i="47"/>
  <c r="T147" i="47"/>
  <c r="T148" i="47"/>
  <c r="T149" i="47"/>
  <c r="T150" i="47"/>
  <c r="T151" i="47"/>
  <c r="T152" i="47"/>
  <c r="T153" i="47"/>
  <c r="T154" i="47"/>
  <c r="T155" i="47"/>
  <c r="T156" i="47"/>
  <c r="T157" i="47"/>
  <c r="T158" i="47"/>
  <c r="T159" i="47"/>
  <c r="T160" i="47"/>
  <c r="T161" i="47"/>
  <c r="T162" i="47"/>
  <c r="T163" i="47"/>
  <c r="T164" i="47"/>
  <c r="T165" i="47"/>
  <c r="T166" i="47"/>
  <c r="T167" i="47"/>
  <c r="T168" i="47"/>
  <c r="T169" i="47"/>
  <c r="T170" i="47"/>
  <c r="T171" i="47"/>
  <c r="T172" i="47"/>
  <c r="T173" i="47"/>
  <c r="T174" i="47"/>
  <c r="T175" i="47"/>
  <c r="T176" i="47"/>
  <c r="T177" i="47"/>
  <c r="T178" i="47"/>
  <c r="T179" i="47"/>
  <c r="T180" i="47"/>
  <c r="T181" i="47"/>
  <c r="T182" i="47"/>
  <c r="T183" i="47"/>
  <c r="T184" i="47"/>
  <c r="T185" i="47"/>
  <c r="T186" i="47"/>
  <c r="T187" i="47"/>
  <c r="T188" i="47"/>
  <c r="T189" i="47"/>
  <c r="T190" i="47"/>
  <c r="T191" i="47"/>
  <c r="T192" i="47"/>
  <c r="T193" i="47"/>
  <c r="T194" i="47"/>
  <c r="T195" i="47"/>
  <c r="T196" i="47"/>
  <c r="T197" i="47"/>
  <c r="T198" i="47"/>
  <c r="T199" i="47"/>
  <c r="T200" i="47"/>
  <c r="T201" i="47"/>
  <c r="T202" i="47"/>
  <c r="T203" i="47"/>
  <c r="T204" i="47"/>
  <c r="T205" i="47"/>
  <c r="T206" i="47"/>
  <c r="T207" i="47"/>
  <c r="T208" i="47"/>
  <c r="T209" i="47"/>
  <c r="T210" i="47"/>
  <c r="T211" i="47"/>
  <c r="T212" i="47"/>
  <c r="T213" i="47"/>
  <c r="T214" i="47"/>
  <c r="T215" i="47"/>
  <c r="T216" i="47"/>
  <c r="T217" i="47"/>
  <c r="T218" i="47"/>
  <c r="T219" i="47"/>
  <c r="T220" i="47"/>
  <c r="T221" i="47"/>
  <c r="T222" i="47"/>
  <c r="T223" i="47"/>
  <c r="T224" i="47"/>
  <c r="T225" i="47"/>
  <c r="T226" i="47"/>
  <c r="T227" i="47"/>
  <c r="T228" i="47"/>
  <c r="T229" i="47"/>
  <c r="T230" i="47"/>
  <c r="T231" i="47"/>
  <c r="T232" i="47"/>
  <c r="T233" i="47"/>
  <c r="T234" i="47"/>
  <c r="T235" i="47"/>
  <c r="T236" i="47"/>
  <c r="T237" i="47"/>
  <c r="T238" i="47"/>
  <c r="T239" i="47"/>
  <c r="T240" i="47"/>
  <c r="T241" i="47"/>
  <c r="T242" i="47"/>
  <c r="T243" i="47"/>
  <c r="T244" i="47"/>
  <c r="T245" i="47"/>
  <c r="T246" i="47"/>
  <c r="T247" i="47"/>
  <c r="T248" i="47"/>
  <c r="T249" i="47"/>
  <c r="T250" i="47"/>
  <c r="T251" i="47"/>
  <c r="T252" i="47"/>
  <c r="T253" i="47"/>
  <c r="T254" i="47"/>
  <c r="T255" i="47"/>
  <c r="T256" i="47"/>
  <c r="T257" i="47"/>
  <c r="T258" i="47"/>
  <c r="T259" i="47"/>
  <c r="T260" i="47"/>
  <c r="T261" i="47"/>
  <c r="T262" i="47"/>
  <c r="T263" i="47"/>
  <c r="T264" i="47"/>
  <c r="T265" i="47"/>
  <c r="T266" i="47"/>
  <c r="T267" i="47"/>
  <c r="T268" i="47"/>
  <c r="T269" i="47"/>
  <c r="T270" i="47"/>
  <c r="T271" i="47"/>
  <c r="T272" i="47"/>
  <c r="T273" i="47"/>
  <c r="T274" i="47"/>
  <c r="T275" i="47"/>
  <c r="T276" i="47"/>
  <c r="T277" i="47"/>
  <c r="T278" i="47"/>
  <c r="T279" i="47"/>
  <c r="T280" i="47"/>
  <c r="T281" i="47"/>
  <c r="T282" i="47"/>
  <c r="T283" i="47"/>
  <c r="T284" i="47"/>
  <c r="T285" i="47"/>
  <c r="T286" i="47"/>
  <c r="T287" i="47"/>
  <c r="T288" i="47"/>
  <c r="T289" i="47"/>
  <c r="T290" i="47"/>
  <c r="T291" i="47"/>
  <c r="T292" i="47"/>
  <c r="T293" i="47"/>
  <c r="T294" i="47"/>
  <c r="T295" i="47"/>
  <c r="T296" i="47"/>
  <c r="T297" i="47"/>
  <c r="T298" i="47"/>
  <c r="T299" i="47"/>
  <c r="T300" i="47"/>
  <c r="T301" i="47"/>
  <c r="T302" i="47"/>
  <c r="T303" i="47"/>
  <c r="T304" i="47"/>
  <c r="T305" i="47"/>
  <c r="T306" i="47"/>
  <c r="T307" i="47"/>
  <c r="T308" i="47"/>
  <c r="T309" i="47"/>
  <c r="T310" i="47"/>
  <c r="T311" i="47"/>
  <c r="T312" i="47"/>
  <c r="T313" i="47"/>
  <c r="T314" i="47"/>
  <c r="T315" i="47"/>
  <c r="T316" i="47"/>
  <c r="T317" i="47"/>
  <c r="T318" i="47"/>
  <c r="T319" i="47"/>
  <c r="T320" i="47"/>
  <c r="T321" i="47"/>
  <c r="T322" i="47"/>
  <c r="T323" i="47"/>
  <c r="T324" i="47"/>
  <c r="T325" i="47"/>
  <c r="T326" i="47"/>
  <c r="T327" i="47"/>
  <c r="T328" i="47"/>
  <c r="T329" i="47"/>
  <c r="T330" i="47"/>
  <c r="T331" i="47"/>
  <c r="T332" i="47"/>
  <c r="T333" i="47"/>
  <c r="T334" i="47"/>
  <c r="T335" i="47"/>
  <c r="T336" i="47"/>
  <c r="T337" i="47"/>
  <c r="T338" i="47"/>
  <c r="T339" i="47"/>
  <c r="T340" i="47"/>
  <c r="T341" i="47"/>
  <c r="T342" i="47"/>
  <c r="T343" i="47"/>
  <c r="T344" i="47"/>
  <c r="T345" i="47"/>
  <c r="T346" i="47"/>
  <c r="T347" i="47"/>
  <c r="T348" i="47"/>
  <c r="T349" i="47"/>
  <c r="T350" i="47"/>
  <c r="T351" i="47"/>
  <c r="T352" i="47"/>
  <c r="T353" i="47"/>
  <c r="T354" i="47"/>
  <c r="T355" i="47"/>
  <c r="T356" i="47"/>
  <c r="T357" i="47"/>
  <c r="T358" i="47"/>
  <c r="T359" i="47"/>
  <c r="T360" i="47"/>
  <c r="T361" i="47"/>
  <c r="T362" i="47"/>
  <c r="T363" i="47"/>
  <c r="T364" i="47"/>
  <c r="T365" i="47"/>
  <c r="T366" i="47"/>
  <c r="T367" i="47"/>
  <c r="T368" i="47"/>
  <c r="T369" i="47"/>
  <c r="T370" i="47"/>
  <c r="T371" i="47"/>
  <c r="T372" i="47"/>
  <c r="T373" i="47"/>
  <c r="T374" i="47"/>
  <c r="T375" i="47"/>
  <c r="T376" i="47"/>
  <c r="T377" i="47"/>
  <c r="T378" i="47"/>
  <c r="T379" i="47"/>
  <c r="T380" i="47"/>
  <c r="T381" i="47"/>
  <c r="T382" i="47"/>
  <c r="T383" i="47"/>
  <c r="T384" i="47"/>
  <c r="T385" i="47"/>
  <c r="T386" i="47"/>
  <c r="T387" i="47"/>
  <c r="T388" i="47"/>
  <c r="T389" i="47"/>
  <c r="T390" i="47"/>
  <c r="T391" i="47"/>
  <c r="T392" i="47"/>
  <c r="T393" i="47"/>
  <c r="T394" i="47"/>
  <c r="T395" i="47"/>
  <c r="T396" i="47"/>
  <c r="T397" i="47"/>
  <c r="T398" i="47"/>
  <c r="T399" i="47"/>
  <c r="T400" i="47"/>
  <c r="T401" i="47"/>
  <c r="T402" i="47"/>
  <c r="T403" i="47"/>
  <c r="T404" i="47"/>
  <c r="T405" i="47"/>
  <c r="T406" i="47"/>
  <c r="T407" i="47"/>
  <c r="T408" i="47"/>
  <c r="T409" i="47"/>
  <c r="T410" i="47"/>
  <c r="T411" i="47"/>
  <c r="T412" i="47"/>
  <c r="T413" i="47"/>
  <c r="T414" i="47"/>
  <c r="T415" i="47"/>
  <c r="T416" i="47"/>
  <c r="T417" i="47"/>
  <c r="T418" i="47"/>
  <c r="T419" i="47"/>
  <c r="T420" i="47"/>
  <c r="T421" i="47"/>
  <c r="T422" i="47"/>
  <c r="T423" i="47"/>
  <c r="T424" i="47"/>
  <c r="T425" i="47"/>
  <c r="T426" i="47"/>
  <c r="T427" i="47"/>
  <c r="T428" i="47"/>
  <c r="T429" i="47"/>
  <c r="T430" i="47"/>
  <c r="T431" i="47"/>
  <c r="T432" i="47"/>
  <c r="T433" i="47"/>
  <c r="T434" i="47"/>
  <c r="T435" i="47"/>
  <c r="T436" i="47"/>
  <c r="T437" i="47"/>
  <c r="T438" i="47"/>
  <c r="T439" i="47"/>
  <c r="T440" i="47"/>
  <c r="T441" i="47"/>
  <c r="T442" i="47"/>
  <c r="T443" i="47"/>
  <c r="T444" i="47"/>
  <c r="T445" i="47"/>
  <c r="T446" i="47"/>
  <c r="T447" i="47"/>
  <c r="T448" i="47"/>
  <c r="T449" i="47"/>
  <c r="T450" i="47"/>
  <c r="T451" i="47"/>
  <c r="T452" i="47"/>
  <c r="T453" i="47"/>
  <c r="T454" i="47"/>
  <c r="T455" i="47"/>
  <c r="T456" i="47"/>
  <c r="T457" i="47"/>
  <c r="T458" i="47"/>
  <c r="T459" i="47"/>
  <c r="T460" i="47"/>
  <c r="T461" i="47"/>
  <c r="T462" i="47"/>
  <c r="T463" i="47"/>
  <c r="T464" i="47"/>
  <c r="T465" i="47"/>
  <c r="T466" i="47"/>
  <c r="T467" i="47"/>
  <c r="T468" i="47"/>
  <c r="T469" i="47"/>
  <c r="T470" i="47"/>
  <c r="T471" i="47"/>
  <c r="T472" i="47"/>
  <c r="T473" i="47"/>
  <c r="T474" i="47"/>
  <c r="T475" i="47"/>
  <c r="T476" i="47"/>
  <c r="T477" i="47"/>
  <c r="T478" i="47"/>
  <c r="T479" i="47"/>
  <c r="T480" i="47"/>
  <c r="T481" i="47"/>
  <c r="T482" i="47"/>
  <c r="T483" i="47"/>
  <c r="T484" i="47"/>
  <c r="T485" i="47"/>
  <c r="T486" i="47"/>
  <c r="T487" i="47"/>
  <c r="T488" i="47"/>
  <c r="T489" i="47"/>
  <c r="T490" i="47"/>
  <c r="T491" i="47"/>
  <c r="T492" i="47"/>
  <c r="T493" i="47"/>
  <c r="T494" i="47"/>
  <c r="T495" i="47"/>
  <c r="T496" i="47"/>
  <c r="T497" i="47"/>
  <c r="T498" i="47"/>
  <c r="T499" i="47"/>
  <c r="T500" i="47"/>
  <c r="T501" i="47"/>
  <c r="T502" i="47"/>
  <c r="T503" i="47"/>
  <c r="T504" i="47"/>
  <c r="T505" i="47"/>
  <c r="T506" i="47"/>
  <c r="T507" i="47"/>
  <c r="T508" i="47"/>
  <c r="T509" i="47"/>
  <c r="T510" i="47"/>
  <c r="T511" i="47"/>
  <c r="T512" i="47"/>
  <c r="T513" i="47"/>
  <c r="T514" i="47"/>
  <c r="T515" i="47"/>
  <c r="T516" i="47"/>
  <c r="T517" i="47"/>
  <c r="T518" i="47"/>
  <c r="T519" i="47"/>
  <c r="T520" i="47"/>
  <c r="T521" i="47"/>
  <c r="T522" i="47"/>
  <c r="T523" i="47"/>
  <c r="T524" i="47"/>
  <c r="T525" i="47"/>
  <c r="T526" i="47"/>
  <c r="T527" i="47"/>
  <c r="T528" i="47"/>
  <c r="T529" i="47"/>
  <c r="T530" i="47"/>
  <c r="T531" i="47"/>
  <c r="T532" i="47"/>
  <c r="T533" i="47"/>
  <c r="T534" i="47"/>
  <c r="T535" i="47"/>
  <c r="T536" i="47"/>
  <c r="T537" i="47"/>
  <c r="T538" i="47"/>
  <c r="T539" i="47"/>
  <c r="T540" i="47"/>
  <c r="T541" i="47"/>
  <c r="T542" i="47"/>
  <c r="T543" i="47"/>
  <c r="T544" i="47"/>
  <c r="T545" i="47"/>
  <c r="T546" i="47"/>
  <c r="T547" i="47"/>
  <c r="T548" i="47"/>
  <c r="T549" i="47"/>
  <c r="T550" i="47"/>
  <c r="T551" i="47"/>
  <c r="T552" i="47"/>
  <c r="T553" i="47"/>
  <c r="T554" i="47"/>
  <c r="T555" i="47"/>
  <c r="T556" i="47"/>
  <c r="T557" i="47"/>
  <c r="T558" i="47"/>
  <c r="T559" i="47"/>
  <c r="T560" i="47"/>
  <c r="T561" i="47"/>
  <c r="T562" i="47"/>
  <c r="T563" i="47"/>
  <c r="T564" i="47"/>
  <c r="T565" i="47"/>
  <c r="T566" i="47"/>
  <c r="T567" i="47"/>
  <c r="T568" i="47"/>
  <c r="T569" i="47"/>
  <c r="T570" i="47"/>
  <c r="T571" i="47"/>
  <c r="T572" i="47"/>
  <c r="T573" i="47"/>
  <c r="T574" i="47"/>
  <c r="T575" i="47"/>
  <c r="T576" i="47"/>
  <c r="T577" i="47"/>
  <c r="T578" i="47"/>
  <c r="T579" i="47"/>
  <c r="T580" i="47"/>
  <c r="T581" i="47"/>
  <c r="T582" i="47"/>
  <c r="T583" i="47"/>
  <c r="T584" i="47"/>
  <c r="T585" i="47"/>
  <c r="T586" i="47"/>
  <c r="T587" i="47"/>
  <c r="T588" i="47"/>
  <c r="T589" i="47"/>
  <c r="T590" i="47"/>
  <c r="T591" i="47"/>
  <c r="T592" i="47"/>
  <c r="T593" i="47"/>
  <c r="T594" i="47"/>
  <c r="T595" i="47"/>
  <c r="T596" i="47"/>
  <c r="T597" i="47"/>
  <c r="T598" i="47"/>
  <c r="T599" i="47"/>
  <c r="T600" i="47"/>
  <c r="T601" i="47"/>
  <c r="T602" i="47"/>
  <c r="T603" i="47"/>
  <c r="T604" i="47"/>
  <c r="T605" i="47"/>
  <c r="T606" i="47"/>
  <c r="T607" i="47"/>
  <c r="T608" i="47"/>
  <c r="T609" i="47"/>
  <c r="T610" i="47"/>
  <c r="T611" i="47"/>
  <c r="T612" i="47"/>
  <c r="T613" i="47"/>
  <c r="T614" i="47"/>
  <c r="T615" i="47"/>
  <c r="T616" i="47"/>
  <c r="T617" i="47"/>
  <c r="T618" i="47"/>
  <c r="T619" i="47"/>
  <c r="T620" i="47"/>
  <c r="T621" i="47"/>
  <c r="T622" i="47"/>
  <c r="T623" i="47"/>
  <c r="T624" i="47"/>
  <c r="T625" i="47"/>
  <c r="T626" i="47"/>
  <c r="T627" i="47"/>
  <c r="T628" i="47"/>
  <c r="T629" i="47"/>
  <c r="T630" i="47"/>
  <c r="T631" i="47"/>
  <c r="T632" i="47"/>
  <c r="T633" i="47"/>
  <c r="T634" i="47"/>
  <c r="T635" i="47"/>
  <c r="T636" i="47"/>
  <c r="T637" i="47"/>
  <c r="T638" i="47"/>
  <c r="T639" i="47"/>
  <c r="T640" i="47"/>
  <c r="T641" i="47"/>
  <c r="T642" i="47"/>
  <c r="T643" i="47"/>
  <c r="T644" i="47"/>
  <c r="T645" i="47"/>
  <c r="T646" i="47"/>
  <c r="T647" i="47"/>
  <c r="T648" i="47"/>
  <c r="T649" i="47"/>
  <c r="T650" i="47"/>
  <c r="T651" i="47"/>
  <c r="T652" i="47"/>
  <c r="T653" i="47"/>
  <c r="T654" i="47"/>
  <c r="S3" i="47"/>
  <c r="S4" i="47"/>
  <c r="S5" i="47"/>
  <c r="S6" i="47"/>
  <c r="S7" i="47"/>
  <c r="S8" i="47"/>
  <c r="S9" i="47"/>
  <c r="S10" i="47"/>
  <c r="S11" i="47"/>
  <c r="S12" i="47"/>
  <c r="S13" i="47"/>
  <c r="S14" i="47"/>
  <c r="S15" i="47"/>
  <c r="S16" i="47"/>
  <c r="S17" i="47"/>
  <c r="S18" i="47"/>
  <c r="S19" i="47"/>
  <c r="S20" i="47"/>
  <c r="S21" i="47"/>
  <c r="S22" i="47"/>
  <c r="S23" i="47"/>
  <c r="S24" i="47"/>
  <c r="S25" i="47"/>
  <c r="S26" i="47"/>
  <c r="S27" i="47"/>
  <c r="S28" i="47"/>
  <c r="S29" i="47"/>
  <c r="S30" i="47"/>
  <c r="S31" i="47"/>
  <c r="S32" i="47"/>
  <c r="S33" i="47"/>
  <c r="S34" i="47"/>
  <c r="S35" i="47"/>
  <c r="S36" i="47"/>
  <c r="S37" i="47"/>
  <c r="S38" i="47"/>
  <c r="S39" i="47"/>
  <c r="S40" i="47"/>
  <c r="S41" i="47"/>
  <c r="S42" i="47"/>
  <c r="S43" i="47"/>
  <c r="S44" i="47"/>
  <c r="S45" i="47"/>
  <c r="S46" i="47"/>
  <c r="S47" i="47"/>
  <c r="S48" i="47"/>
  <c r="S49" i="47"/>
  <c r="S50" i="47"/>
  <c r="S51" i="47"/>
  <c r="S52" i="47"/>
  <c r="S53" i="47"/>
  <c r="S54" i="47"/>
  <c r="S55" i="47"/>
  <c r="S56" i="47"/>
  <c r="S57" i="47"/>
  <c r="S58" i="47"/>
  <c r="S59" i="47"/>
  <c r="S60" i="47"/>
  <c r="S61" i="47"/>
  <c r="S62" i="47"/>
  <c r="S63" i="47"/>
  <c r="S64" i="47"/>
  <c r="S65" i="47"/>
  <c r="S66" i="47"/>
  <c r="S67" i="47"/>
  <c r="S68" i="47"/>
  <c r="S69" i="47"/>
  <c r="S70" i="47"/>
  <c r="S71" i="47"/>
  <c r="S72" i="47"/>
  <c r="S73" i="47"/>
  <c r="S74" i="47"/>
  <c r="S75" i="47"/>
  <c r="S76" i="47"/>
  <c r="S77" i="47"/>
  <c r="S78" i="47"/>
  <c r="S79" i="47"/>
  <c r="S80" i="47"/>
  <c r="S81" i="47"/>
  <c r="S82" i="47"/>
  <c r="S83" i="47"/>
  <c r="S84" i="47"/>
  <c r="S85" i="47"/>
  <c r="S86" i="47"/>
  <c r="S87" i="47"/>
  <c r="S88" i="47"/>
  <c r="S89" i="47"/>
  <c r="S90" i="47"/>
  <c r="S91" i="47"/>
  <c r="S92" i="47"/>
  <c r="S93" i="47"/>
  <c r="S94" i="47"/>
  <c r="S95" i="47"/>
  <c r="S96" i="47"/>
  <c r="S97" i="47"/>
  <c r="S98" i="47"/>
  <c r="S99" i="47"/>
  <c r="S100" i="47"/>
  <c r="S101" i="47"/>
  <c r="S102" i="47"/>
  <c r="S103" i="47"/>
  <c r="S104" i="47"/>
  <c r="S105" i="47"/>
  <c r="S106" i="47"/>
  <c r="S107" i="47"/>
  <c r="S108" i="47"/>
  <c r="S109" i="47"/>
  <c r="S110" i="47"/>
  <c r="S111" i="47"/>
  <c r="S112" i="47"/>
  <c r="S113" i="47"/>
  <c r="S114" i="47"/>
  <c r="S115" i="47"/>
  <c r="S116" i="47"/>
  <c r="S117" i="47"/>
  <c r="S118" i="47"/>
  <c r="S119" i="47"/>
  <c r="S120" i="47"/>
  <c r="S121" i="47"/>
  <c r="S122" i="47"/>
  <c r="S123" i="47"/>
  <c r="S124" i="47"/>
  <c r="S125" i="47"/>
  <c r="S126" i="47"/>
  <c r="S127" i="47"/>
  <c r="S128" i="47"/>
  <c r="S129" i="47"/>
  <c r="S130" i="47"/>
  <c r="S131" i="47"/>
  <c r="S132" i="47"/>
  <c r="S133" i="47"/>
  <c r="S134" i="47"/>
  <c r="S135" i="47"/>
  <c r="S136" i="47"/>
  <c r="S137" i="47"/>
  <c r="S138" i="47"/>
  <c r="S139" i="47"/>
  <c r="S140" i="47"/>
  <c r="S141" i="47"/>
  <c r="S142" i="47"/>
  <c r="S143" i="47"/>
  <c r="S144" i="47"/>
  <c r="S145" i="47"/>
  <c r="S146" i="47"/>
  <c r="S147" i="47"/>
  <c r="S148" i="47"/>
  <c r="S149" i="47"/>
  <c r="S150" i="47"/>
  <c r="S151" i="47"/>
  <c r="S152" i="47"/>
  <c r="S153" i="47"/>
  <c r="S154" i="47"/>
  <c r="S155" i="47"/>
  <c r="S156" i="47"/>
  <c r="S157" i="47"/>
  <c r="S158" i="47"/>
  <c r="S159" i="47"/>
  <c r="S160" i="47"/>
  <c r="S161" i="47"/>
  <c r="S162" i="47"/>
  <c r="S163" i="47"/>
  <c r="S164" i="47"/>
  <c r="S165" i="47"/>
  <c r="S166" i="47"/>
  <c r="S167" i="47"/>
  <c r="S168" i="47"/>
  <c r="S169" i="47"/>
  <c r="S170" i="47"/>
  <c r="S171" i="47"/>
  <c r="S172" i="47"/>
  <c r="S173" i="47"/>
  <c r="S174" i="47"/>
  <c r="S175" i="47"/>
  <c r="S176" i="47"/>
  <c r="S177" i="47"/>
  <c r="S178" i="47"/>
  <c r="S179" i="47"/>
  <c r="S180" i="47"/>
  <c r="S181" i="47"/>
  <c r="S182" i="47"/>
  <c r="S183" i="47"/>
  <c r="S184" i="47"/>
  <c r="S185" i="47"/>
  <c r="S186" i="47"/>
  <c r="S187" i="47"/>
  <c r="S188" i="47"/>
  <c r="S189" i="47"/>
  <c r="S190" i="47"/>
  <c r="S191" i="47"/>
  <c r="S192" i="47"/>
  <c r="S193" i="47"/>
  <c r="S194" i="47"/>
  <c r="S195" i="47"/>
  <c r="S196" i="47"/>
  <c r="S197" i="47"/>
  <c r="S198" i="47"/>
  <c r="S199" i="47"/>
  <c r="S200" i="47"/>
  <c r="S201" i="47"/>
  <c r="S202" i="47"/>
  <c r="S203" i="47"/>
  <c r="S204" i="47"/>
  <c r="S205" i="47"/>
  <c r="S206" i="47"/>
  <c r="S207" i="47"/>
  <c r="S208" i="47"/>
  <c r="S209" i="47"/>
  <c r="S210" i="47"/>
  <c r="S211" i="47"/>
  <c r="S212" i="47"/>
  <c r="S213" i="47"/>
  <c r="S214" i="47"/>
  <c r="S215" i="47"/>
  <c r="S216" i="47"/>
  <c r="S217" i="47"/>
  <c r="S218" i="47"/>
  <c r="S219" i="47"/>
  <c r="S220" i="47"/>
  <c r="S221" i="47"/>
  <c r="S222" i="47"/>
  <c r="S223" i="47"/>
  <c r="S224" i="47"/>
  <c r="S225" i="47"/>
  <c r="S226" i="47"/>
  <c r="S227" i="47"/>
  <c r="S228" i="47"/>
  <c r="S229" i="47"/>
  <c r="S230" i="47"/>
  <c r="S231" i="47"/>
  <c r="S232" i="47"/>
  <c r="S233" i="47"/>
  <c r="S234" i="47"/>
  <c r="S235" i="47"/>
  <c r="S236" i="47"/>
  <c r="S237" i="47"/>
  <c r="S238" i="47"/>
  <c r="S239" i="47"/>
  <c r="S240" i="47"/>
  <c r="S241" i="47"/>
  <c r="S242" i="47"/>
  <c r="S243" i="47"/>
  <c r="S244" i="47"/>
  <c r="S245" i="47"/>
  <c r="S246" i="47"/>
  <c r="S247" i="47"/>
  <c r="S248" i="47"/>
  <c r="S249" i="47"/>
  <c r="S250" i="47"/>
  <c r="S251" i="47"/>
  <c r="S252" i="47"/>
  <c r="S253" i="47"/>
  <c r="S254" i="47"/>
  <c r="S255" i="47"/>
  <c r="S256" i="47"/>
  <c r="S257" i="47"/>
  <c r="S258" i="47"/>
  <c r="S259" i="47"/>
  <c r="S260" i="47"/>
  <c r="S261" i="47"/>
  <c r="S262" i="47"/>
  <c r="S263" i="47"/>
  <c r="S264" i="47"/>
  <c r="S265" i="47"/>
  <c r="S266" i="47"/>
  <c r="S267" i="47"/>
  <c r="S268" i="47"/>
  <c r="S269" i="47"/>
  <c r="S270" i="47"/>
  <c r="S271" i="47"/>
  <c r="S272" i="47"/>
  <c r="S273" i="47"/>
  <c r="S274" i="47"/>
  <c r="S275" i="47"/>
  <c r="S276" i="47"/>
  <c r="S277" i="47"/>
  <c r="S278" i="47"/>
  <c r="S279" i="47"/>
  <c r="S280" i="47"/>
  <c r="S281" i="47"/>
  <c r="S282" i="47"/>
  <c r="S283" i="47"/>
  <c r="S284" i="47"/>
  <c r="S285" i="47"/>
  <c r="S286" i="47"/>
  <c r="S287" i="47"/>
  <c r="S288" i="47"/>
  <c r="S289" i="47"/>
  <c r="S290" i="47"/>
  <c r="S291" i="47"/>
  <c r="S292" i="47"/>
  <c r="S293" i="47"/>
  <c r="S294" i="47"/>
  <c r="S295" i="47"/>
  <c r="S296" i="47"/>
  <c r="S297" i="47"/>
  <c r="S298" i="47"/>
  <c r="S299" i="47"/>
  <c r="S300" i="47"/>
  <c r="S301" i="47"/>
  <c r="S302" i="47"/>
  <c r="S303" i="47"/>
  <c r="S304" i="47"/>
  <c r="S305" i="47"/>
  <c r="S306" i="47"/>
  <c r="S307" i="47"/>
  <c r="S308" i="47"/>
  <c r="S309" i="47"/>
  <c r="S310" i="47"/>
  <c r="S311" i="47"/>
  <c r="S312" i="47"/>
  <c r="S313" i="47"/>
  <c r="S314" i="47"/>
  <c r="S315" i="47"/>
  <c r="S316" i="47"/>
  <c r="S317" i="47"/>
  <c r="S318" i="47"/>
  <c r="S319" i="47"/>
  <c r="S320" i="47"/>
  <c r="S321" i="47"/>
  <c r="S322" i="47"/>
  <c r="S323" i="47"/>
  <c r="S324" i="47"/>
  <c r="S325" i="47"/>
  <c r="S326" i="47"/>
  <c r="S327" i="47"/>
  <c r="S328" i="47"/>
  <c r="S329" i="47"/>
  <c r="S330" i="47"/>
  <c r="S331" i="47"/>
  <c r="S332" i="47"/>
  <c r="S333" i="47"/>
  <c r="S334" i="47"/>
  <c r="S335" i="47"/>
  <c r="S336" i="47"/>
  <c r="S337" i="47"/>
  <c r="S338" i="47"/>
  <c r="S339" i="47"/>
  <c r="S340" i="47"/>
  <c r="S341" i="47"/>
  <c r="S342" i="47"/>
  <c r="S343" i="47"/>
  <c r="S344" i="47"/>
  <c r="S345" i="47"/>
  <c r="S346" i="47"/>
  <c r="S347" i="47"/>
  <c r="S348" i="47"/>
  <c r="S349" i="47"/>
  <c r="S350" i="47"/>
  <c r="S351" i="47"/>
  <c r="S352" i="47"/>
  <c r="S353" i="47"/>
  <c r="S354" i="47"/>
  <c r="S355" i="47"/>
  <c r="S356" i="47"/>
  <c r="S357" i="47"/>
  <c r="S358" i="47"/>
  <c r="S359" i="47"/>
  <c r="S360" i="47"/>
  <c r="S361" i="47"/>
  <c r="S362" i="47"/>
  <c r="S363" i="47"/>
  <c r="S364" i="47"/>
  <c r="S365" i="47"/>
  <c r="S366" i="47"/>
  <c r="S367" i="47"/>
  <c r="S368" i="47"/>
  <c r="S369" i="47"/>
  <c r="S370" i="47"/>
  <c r="S371" i="47"/>
  <c r="S372" i="47"/>
  <c r="S373" i="47"/>
  <c r="S374" i="47"/>
  <c r="S375" i="47"/>
  <c r="S376" i="47"/>
  <c r="S377" i="47"/>
  <c r="S378" i="47"/>
  <c r="S379" i="47"/>
  <c r="S380" i="47"/>
  <c r="S381" i="47"/>
  <c r="S382" i="47"/>
  <c r="S383" i="47"/>
  <c r="S384" i="47"/>
  <c r="S385" i="47"/>
  <c r="S386" i="47"/>
  <c r="S387" i="47"/>
  <c r="S388" i="47"/>
  <c r="S389" i="47"/>
  <c r="S390" i="47"/>
  <c r="S391" i="47"/>
  <c r="S392" i="47"/>
  <c r="S393" i="47"/>
  <c r="S394" i="47"/>
  <c r="S395" i="47"/>
  <c r="S396" i="47"/>
  <c r="S397" i="47"/>
  <c r="S398" i="47"/>
  <c r="S399" i="47"/>
  <c r="S400" i="47"/>
  <c r="S401" i="47"/>
  <c r="S402" i="47"/>
  <c r="S403" i="47"/>
  <c r="S404" i="47"/>
  <c r="S405" i="47"/>
  <c r="S406" i="47"/>
  <c r="S407" i="47"/>
  <c r="S408" i="47"/>
  <c r="S409" i="47"/>
  <c r="S410" i="47"/>
  <c r="S411" i="47"/>
  <c r="S412" i="47"/>
  <c r="S413" i="47"/>
  <c r="S414" i="47"/>
  <c r="S415" i="47"/>
  <c r="S416" i="47"/>
  <c r="S417" i="47"/>
  <c r="S418" i="47"/>
  <c r="S419" i="47"/>
  <c r="S420" i="47"/>
  <c r="S421" i="47"/>
  <c r="S422" i="47"/>
  <c r="S423" i="47"/>
  <c r="S424" i="47"/>
  <c r="S425" i="47"/>
  <c r="S426" i="47"/>
  <c r="S427" i="47"/>
  <c r="S428" i="47"/>
  <c r="S429" i="47"/>
  <c r="S430" i="47"/>
  <c r="S431" i="47"/>
  <c r="S432" i="47"/>
  <c r="S433" i="47"/>
  <c r="S434" i="47"/>
  <c r="S435" i="47"/>
  <c r="S436" i="47"/>
  <c r="S437" i="47"/>
  <c r="S438" i="47"/>
  <c r="S439" i="47"/>
  <c r="S440" i="47"/>
  <c r="S441" i="47"/>
  <c r="S442" i="47"/>
  <c r="S443" i="47"/>
  <c r="S444" i="47"/>
  <c r="S445" i="47"/>
  <c r="S446" i="47"/>
  <c r="S447" i="47"/>
  <c r="S448" i="47"/>
  <c r="S449" i="47"/>
  <c r="S450" i="47"/>
  <c r="S451" i="47"/>
  <c r="S452" i="47"/>
  <c r="S453" i="47"/>
  <c r="S454" i="47"/>
  <c r="S455" i="47"/>
  <c r="S456" i="47"/>
  <c r="S457" i="47"/>
  <c r="S458" i="47"/>
  <c r="S459" i="47"/>
  <c r="S460" i="47"/>
  <c r="S461" i="47"/>
  <c r="S462" i="47"/>
  <c r="S463" i="47"/>
  <c r="S464" i="47"/>
  <c r="S465" i="47"/>
  <c r="S466" i="47"/>
  <c r="S467" i="47"/>
  <c r="S468" i="47"/>
  <c r="S469" i="47"/>
  <c r="S470" i="47"/>
  <c r="S471" i="47"/>
  <c r="S472" i="47"/>
  <c r="S473" i="47"/>
  <c r="S474" i="47"/>
  <c r="S475" i="47"/>
  <c r="S476" i="47"/>
  <c r="S477" i="47"/>
  <c r="S478" i="47"/>
  <c r="S479" i="47"/>
  <c r="S480" i="47"/>
  <c r="S481" i="47"/>
  <c r="S482" i="47"/>
  <c r="S483" i="47"/>
  <c r="S484" i="47"/>
  <c r="S485" i="47"/>
  <c r="S486" i="47"/>
  <c r="S487" i="47"/>
  <c r="S488" i="47"/>
  <c r="S489" i="47"/>
  <c r="S490" i="47"/>
  <c r="S491" i="47"/>
  <c r="S492" i="47"/>
  <c r="S493" i="47"/>
  <c r="S494" i="47"/>
  <c r="S495" i="47"/>
  <c r="S496" i="47"/>
  <c r="S497" i="47"/>
  <c r="S498" i="47"/>
  <c r="S499" i="47"/>
  <c r="S500" i="47"/>
  <c r="S501" i="47"/>
  <c r="S502" i="47"/>
  <c r="S503" i="47"/>
  <c r="S504" i="47"/>
  <c r="S505" i="47"/>
  <c r="S506" i="47"/>
  <c r="S507" i="47"/>
  <c r="S508" i="47"/>
  <c r="S509" i="47"/>
  <c r="S510" i="47"/>
  <c r="S511" i="47"/>
  <c r="S512" i="47"/>
  <c r="S513" i="47"/>
  <c r="S514" i="47"/>
  <c r="S515" i="47"/>
  <c r="S516" i="47"/>
  <c r="S517" i="47"/>
  <c r="S518" i="47"/>
  <c r="S519" i="47"/>
  <c r="S520" i="47"/>
  <c r="S521" i="47"/>
  <c r="S522" i="47"/>
  <c r="S523" i="47"/>
  <c r="S524" i="47"/>
  <c r="S525" i="47"/>
  <c r="S526" i="47"/>
  <c r="S527" i="47"/>
  <c r="S528" i="47"/>
  <c r="S529" i="47"/>
  <c r="S530" i="47"/>
  <c r="S531" i="47"/>
  <c r="S532" i="47"/>
  <c r="S533" i="47"/>
  <c r="S534" i="47"/>
  <c r="S535" i="47"/>
  <c r="S536" i="47"/>
  <c r="S537" i="47"/>
  <c r="S538" i="47"/>
  <c r="S539" i="47"/>
  <c r="S540" i="47"/>
  <c r="S541" i="47"/>
  <c r="S542" i="47"/>
  <c r="S543" i="47"/>
  <c r="S544" i="47"/>
  <c r="S545" i="47"/>
  <c r="S546" i="47"/>
  <c r="S547" i="47"/>
  <c r="S548" i="47"/>
  <c r="S549" i="47"/>
  <c r="S550" i="47"/>
  <c r="S551" i="47"/>
  <c r="S552" i="47"/>
  <c r="S553" i="47"/>
  <c r="S554" i="47"/>
  <c r="S555" i="47"/>
  <c r="S556" i="47"/>
  <c r="S557" i="47"/>
  <c r="S558" i="47"/>
  <c r="S559" i="47"/>
  <c r="S560" i="47"/>
  <c r="S561" i="47"/>
  <c r="S562" i="47"/>
  <c r="S563" i="47"/>
  <c r="S564" i="47"/>
  <c r="S565" i="47"/>
  <c r="S566" i="47"/>
  <c r="S567" i="47"/>
  <c r="S568" i="47"/>
  <c r="S569" i="47"/>
  <c r="S570" i="47"/>
  <c r="S571" i="47"/>
  <c r="S572" i="47"/>
  <c r="S573" i="47"/>
  <c r="S574" i="47"/>
  <c r="S575" i="47"/>
  <c r="S576" i="47"/>
  <c r="S577" i="47"/>
  <c r="S578" i="47"/>
  <c r="S579" i="47"/>
  <c r="S580" i="47"/>
  <c r="S581" i="47"/>
  <c r="S582" i="47"/>
  <c r="S583" i="47"/>
  <c r="S584" i="47"/>
  <c r="S585" i="47"/>
  <c r="S586" i="47"/>
  <c r="S587" i="47"/>
  <c r="S588" i="47"/>
  <c r="S589" i="47"/>
  <c r="S590" i="47"/>
  <c r="S591" i="47"/>
  <c r="S592" i="47"/>
  <c r="S593" i="47"/>
  <c r="S594" i="47"/>
  <c r="S595" i="47"/>
  <c r="S596" i="47"/>
  <c r="S597" i="47"/>
  <c r="S598" i="47"/>
  <c r="S599" i="47"/>
  <c r="S600" i="47"/>
  <c r="S601" i="47"/>
  <c r="S602" i="47"/>
  <c r="S603" i="47"/>
  <c r="S604" i="47"/>
  <c r="S605" i="47"/>
  <c r="S606" i="47"/>
  <c r="S607" i="47"/>
  <c r="S608" i="47"/>
  <c r="S609" i="47"/>
  <c r="S610" i="47"/>
  <c r="S611" i="47"/>
  <c r="S612" i="47"/>
  <c r="S613" i="47"/>
  <c r="S614" i="47"/>
  <c r="S615" i="47"/>
  <c r="S616" i="47"/>
  <c r="S617" i="47"/>
  <c r="S618" i="47"/>
  <c r="S619" i="47"/>
  <c r="S620" i="47"/>
  <c r="S621" i="47"/>
  <c r="S622" i="47"/>
  <c r="S623" i="47"/>
  <c r="S624" i="47"/>
  <c r="S625" i="47"/>
  <c r="S626" i="47"/>
  <c r="S627" i="47"/>
  <c r="S628" i="47"/>
  <c r="S629" i="47"/>
  <c r="S630" i="47"/>
  <c r="S631" i="47"/>
  <c r="S632" i="47"/>
  <c r="S633" i="47"/>
  <c r="S634" i="47"/>
  <c r="S635" i="47"/>
  <c r="S636" i="47"/>
  <c r="S637" i="47"/>
  <c r="S638" i="47"/>
  <c r="S639" i="47"/>
  <c r="S640" i="47"/>
  <c r="S641" i="47"/>
  <c r="S642" i="47"/>
  <c r="S643" i="47"/>
  <c r="S644" i="47"/>
  <c r="S645" i="47"/>
  <c r="S646" i="47"/>
  <c r="S647" i="47"/>
  <c r="S648" i="47"/>
  <c r="S649" i="47"/>
  <c r="S650" i="47"/>
  <c r="S651" i="47"/>
  <c r="S652" i="47"/>
  <c r="S653" i="47"/>
  <c r="S654" i="47"/>
  <c r="Q3" i="47"/>
  <c r="Q4" i="47"/>
  <c r="Q5" i="47"/>
  <c r="Q6" i="47"/>
  <c r="Q7" i="47"/>
  <c r="Q8" i="47"/>
  <c r="Q9" i="47"/>
  <c r="Q10" i="47"/>
  <c r="Q11" i="47"/>
  <c r="Q12" i="47"/>
  <c r="Q13" i="47"/>
  <c r="Q14" i="47"/>
  <c r="Q15" i="47"/>
  <c r="Q16" i="47"/>
  <c r="Q17" i="47"/>
  <c r="Q18" i="47"/>
  <c r="Q19" i="47"/>
  <c r="Q20" i="47"/>
  <c r="Q21" i="47"/>
  <c r="Q22" i="47"/>
  <c r="Q23" i="47"/>
  <c r="Q24" i="47"/>
  <c r="Q25" i="47"/>
  <c r="Q26" i="47"/>
  <c r="Q27" i="47"/>
  <c r="Q28" i="47"/>
  <c r="Q29" i="47"/>
  <c r="Q30" i="47"/>
  <c r="Q31" i="47"/>
  <c r="Q32" i="47"/>
  <c r="Q33" i="47"/>
  <c r="Q34" i="47"/>
  <c r="Q35" i="47"/>
  <c r="Q36" i="47"/>
  <c r="Q37" i="47"/>
  <c r="Q38" i="47"/>
  <c r="Q39" i="47"/>
  <c r="Q40" i="47"/>
  <c r="Q41" i="47"/>
  <c r="Q42" i="47"/>
  <c r="Q43" i="47"/>
  <c r="Q44" i="47"/>
  <c r="Q45" i="47"/>
  <c r="Q46" i="47"/>
  <c r="Q47" i="47"/>
  <c r="Q48" i="47"/>
  <c r="Q49" i="47"/>
  <c r="Q50" i="47"/>
  <c r="Q51" i="47"/>
  <c r="Q52" i="47"/>
  <c r="Q53" i="47"/>
  <c r="Q54" i="47"/>
  <c r="Q55" i="47"/>
  <c r="Q56" i="47"/>
  <c r="Q57" i="47"/>
  <c r="Q58" i="47"/>
  <c r="Q59" i="47"/>
  <c r="Q60" i="47"/>
  <c r="Q61" i="47"/>
  <c r="Q62" i="47"/>
  <c r="Q63" i="47"/>
  <c r="Q64" i="47"/>
  <c r="Q65" i="47"/>
  <c r="Q66" i="47"/>
  <c r="Q67" i="47"/>
  <c r="Q68" i="47"/>
  <c r="Q69" i="47"/>
  <c r="Q70" i="47"/>
  <c r="Q71" i="47"/>
  <c r="Q72" i="47"/>
  <c r="Q73" i="47"/>
  <c r="Q74" i="47"/>
  <c r="Q75" i="47"/>
  <c r="Q76" i="47"/>
  <c r="Q77" i="47"/>
  <c r="Q78" i="47"/>
  <c r="Q79" i="47"/>
  <c r="Q80" i="47"/>
  <c r="Q81" i="47"/>
  <c r="Q82" i="47"/>
  <c r="Q83" i="47"/>
  <c r="Q84" i="47"/>
  <c r="Q85" i="47"/>
  <c r="Q86" i="47"/>
  <c r="Q87" i="47"/>
  <c r="Q88" i="47"/>
  <c r="Q89" i="47"/>
  <c r="Q90" i="47"/>
  <c r="Q91" i="47"/>
  <c r="Q92" i="47"/>
  <c r="Q93" i="47"/>
  <c r="Q94" i="47"/>
  <c r="Q95" i="47"/>
  <c r="Q96" i="47"/>
  <c r="Q97" i="47"/>
  <c r="Q98" i="47"/>
  <c r="Q99" i="47"/>
  <c r="Q100" i="47"/>
  <c r="Q101" i="47"/>
  <c r="Q102" i="47"/>
  <c r="Q103" i="47"/>
  <c r="Q104" i="47"/>
  <c r="Q105" i="47"/>
  <c r="Q106" i="47"/>
  <c r="Q107" i="47"/>
  <c r="Q108" i="47"/>
  <c r="Q109" i="47"/>
  <c r="Q110" i="47"/>
  <c r="Q111" i="47"/>
  <c r="Q112" i="47"/>
  <c r="Q113" i="47"/>
  <c r="Q114" i="47"/>
  <c r="Q115" i="47"/>
  <c r="Q116" i="47"/>
  <c r="Q117" i="47"/>
  <c r="Q118" i="47"/>
  <c r="Q119" i="47"/>
  <c r="Q120" i="47"/>
  <c r="Q121" i="47"/>
  <c r="Q122" i="47"/>
  <c r="Q123" i="47"/>
  <c r="Q124" i="47"/>
  <c r="Q125" i="47"/>
  <c r="Q126" i="47"/>
  <c r="Q127" i="47"/>
  <c r="Q128" i="47"/>
  <c r="Q129" i="47"/>
  <c r="Q130" i="47"/>
  <c r="Q131" i="47"/>
  <c r="Q132" i="47"/>
  <c r="Q133" i="47"/>
  <c r="Q134" i="47"/>
  <c r="Q135" i="47"/>
  <c r="Q136" i="47"/>
  <c r="Q137" i="47"/>
  <c r="Q138" i="47"/>
  <c r="Q139" i="47"/>
  <c r="Q140" i="47"/>
  <c r="Q141" i="47"/>
  <c r="Q142" i="47"/>
  <c r="Q143" i="47"/>
  <c r="Q144" i="47"/>
  <c r="Q145" i="47"/>
  <c r="Q146" i="47"/>
  <c r="Q147" i="47"/>
  <c r="Q148" i="47"/>
  <c r="Q149" i="47"/>
  <c r="Q150" i="47"/>
  <c r="Q151" i="47"/>
  <c r="Q152" i="47"/>
  <c r="Q153" i="47"/>
  <c r="Q154" i="47"/>
  <c r="Q155" i="47"/>
  <c r="Q156" i="47"/>
  <c r="Q157" i="47"/>
  <c r="Q158" i="47"/>
  <c r="Q159" i="47"/>
  <c r="Q160" i="47"/>
  <c r="Q161" i="47"/>
  <c r="Q162" i="47"/>
  <c r="Q163" i="47"/>
  <c r="Q164" i="47"/>
  <c r="Q165" i="47"/>
  <c r="Q166" i="47"/>
  <c r="Q167" i="47"/>
  <c r="Q168" i="47"/>
  <c r="Q169" i="47"/>
  <c r="Q170" i="47"/>
  <c r="Q171" i="47"/>
  <c r="Q172" i="47"/>
  <c r="Q173" i="47"/>
  <c r="Q174" i="47"/>
  <c r="Q175" i="47"/>
  <c r="Q176" i="47"/>
  <c r="Q177" i="47"/>
  <c r="Q178" i="47"/>
  <c r="Q179" i="47"/>
  <c r="Q180" i="47"/>
  <c r="Q181" i="47"/>
  <c r="Q182" i="47"/>
  <c r="Q183" i="47"/>
  <c r="Q184" i="47"/>
  <c r="Q185" i="47"/>
  <c r="Q186" i="47"/>
  <c r="Q187" i="47"/>
  <c r="Q188" i="47"/>
  <c r="Q189" i="47"/>
  <c r="Q190" i="47"/>
  <c r="Q191" i="47"/>
  <c r="Q192" i="47"/>
  <c r="Q193" i="47"/>
  <c r="Q194" i="47"/>
  <c r="Q195" i="47"/>
  <c r="Q196" i="47"/>
  <c r="Q197" i="47"/>
  <c r="Q198" i="47"/>
  <c r="Q199" i="47"/>
  <c r="Q200" i="47"/>
  <c r="Q201" i="47"/>
  <c r="Q202" i="47"/>
  <c r="Q203" i="47"/>
  <c r="Q204" i="47"/>
  <c r="Q205" i="47"/>
  <c r="Q206" i="47"/>
  <c r="Q207" i="47"/>
  <c r="Q208" i="47"/>
  <c r="Q209" i="47"/>
  <c r="Q210" i="47"/>
  <c r="Q211" i="47"/>
  <c r="Q212" i="47"/>
  <c r="Q213" i="47"/>
  <c r="Q214" i="47"/>
  <c r="Q215" i="47"/>
  <c r="Q216" i="47"/>
  <c r="Q217" i="47"/>
  <c r="Q218" i="47"/>
  <c r="Q219" i="47"/>
  <c r="Q220" i="47"/>
  <c r="Q221" i="47"/>
  <c r="Q222" i="47"/>
  <c r="Q223" i="47"/>
  <c r="Q224" i="47"/>
  <c r="Q225" i="47"/>
  <c r="Q226" i="47"/>
  <c r="Q227" i="47"/>
  <c r="Q228" i="47"/>
  <c r="Q229" i="47"/>
  <c r="Q230" i="47"/>
  <c r="Q231" i="47"/>
  <c r="Q232" i="47"/>
  <c r="Q233" i="47"/>
  <c r="Q234" i="47"/>
  <c r="Q235" i="47"/>
  <c r="Q236" i="47"/>
  <c r="Q237" i="47"/>
  <c r="Q238" i="47"/>
  <c r="Q239" i="47"/>
  <c r="Q240" i="47"/>
  <c r="Q241" i="47"/>
  <c r="Q242" i="47"/>
  <c r="Q243" i="47"/>
  <c r="Q244" i="47"/>
  <c r="Q245" i="47"/>
  <c r="Q246" i="47"/>
  <c r="Q247" i="47"/>
  <c r="Q248" i="47"/>
  <c r="Q249" i="47"/>
  <c r="Q250" i="47"/>
  <c r="Q251" i="47"/>
  <c r="Q252" i="47"/>
  <c r="Q253" i="47"/>
  <c r="Q254" i="47"/>
  <c r="Q255" i="47"/>
  <c r="Q256" i="47"/>
  <c r="Q257" i="47"/>
  <c r="Q258" i="47"/>
  <c r="Q259" i="47"/>
  <c r="Q260" i="47"/>
  <c r="Q261" i="47"/>
  <c r="Q262" i="47"/>
  <c r="Q263" i="47"/>
  <c r="Q264" i="47"/>
  <c r="Q265" i="47"/>
  <c r="Q266" i="47"/>
  <c r="Q267" i="47"/>
  <c r="Q268" i="47"/>
  <c r="Q269" i="47"/>
  <c r="Q270" i="47"/>
  <c r="Q271" i="47"/>
  <c r="Q272" i="47"/>
  <c r="Q273" i="47"/>
  <c r="Q274" i="47"/>
  <c r="Q275" i="47"/>
  <c r="Q276" i="47"/>
  <c r="Q277" i="47"/>
  <c r="Q278" i="47"/>
  <c r="Q279" i="47"/>
  <c r="Q280" i="47"/>
  <c r="Q281" i="47"/>
  <c r="Q282" i="47"/>
  <c r="Q283" i="47"/>
  <c r="Q284" i="47"/>
  <c r="Q285" i="47"/>
  <c r="Q286" i="47"/>
  <c r="Q287" i="47"/>
  <c r="Q288" i="47"/>
  <c r="Q289" i="47"/>
  <c r="Q290" i="47"/>
  <c r="Q291" i="47"/>
  <c r="Q292" i="47"/>
  <c r="Q293" i="47"/>
  <c r="Q294" i="47"/>
  <c r="Q295" i="47"/>
  <c r="Q296" i="47"/>
  <c r="Q297" i="47"/>
  <c r="Q298" i="47"/>
  <c r="Q299" i="47"/>
  <c r="Q300" i="47"/>
  <c r="Q301" i="47"/>
  <c r="Q302" i="47"/>
  <c r="Q303" i="47"/>
  <c r="Q304" i="47"/>
  <c r="Q305" i="47"/>
  <c r="Q306" i="47"/>
  <c r="Q307" i="47"/>
  <c r="Q308" i="47"/>
  <c r="Q309" i="47"/>
  <c r="Q310" i="47"/>
  <c r="Q311" i="47"/>
  <c r="Q312" i="47"/>
  <c r="Q313" i="47"/>
  <c r="Q314" i="47"/>
  <c r="Q315" i="47"/>
  <c r="Q316" i="47"/>
  <c r="Q317" i="47"/>
  <c r="Q318" i="47"/>
  <c r="Q319" i="47"/>
  <c r="Q320" i="47"/>
  <c r="Q321" i="47"/>
  <c r="Q322" i="47"/>
  <c r="Q323" i="47"/>
  <c r="Q324" i="47"/>
  <c r="Q325" i="47"/>
  <c r="Q326" i="47"/>
  <c r="Q327" i="47"/>
  <c r="Q328" i="47"/>
  <c r="Q329" i="47"/>
  <c r="Q330" i="47"/>
  <c r="Q331" i="47"/>
  <c r="Q332" i="47"/>
  <c r="Q333" i="47"/>
  <c r="Q334" i="47"/>
  <c r="Q335" i="47"/>
  <c r="Q336" i="47"/>
  <c r="Q337" i="47"/>
  <c r="Q338" i="47"/>
  <c r="Q339" i="47"/>
  <c r="Q340" i="47"/>
  <c r="Q341" i="47"/>
  <c r="Q342" i="47"/>
  <c r="Q343" i="47"/>
  <c r="Q344" i="47"/>
  <c r="Q345" i="47"/>
  <c r="Q346" i="47"/>
  <c r="Q347" i="47"/>
  <c r="Q348" i="47"/>
  <c r="Q349" i="47"/>
  <c r="Q350" i="47"/>
  <c r="Q351" i="47"/>
  <c r="Q352" i="47"/>
  <c r="Q353" i="47"/>
  <c r="Q354" i="47"/>
  <c r="Q355" i="47"/>
  <c r="Q356" i="47"/>
  <c r="Q357" i="47"/>
  <c r="Q358" i="47"/>
  <c r="Q359" i="47"/>
  <c r="Q360" i="47"/>
  <c r="Q361" i="47"/>
  <c r="Q362" i="47"/>
  <c r="Q363" i="47"/>
  <c r="Q364" i="47"/>
  <c r="Q365" i="47"/>
  <c r="Q366" i="47"/>
  <c r="Q367" i="47"/>
  <c r="Q368" i="47"/>
  <c r="Q369" i="47"/>
  <c r="Q370" i="47"/>
  <c r="Q371" i="47"/>
  <c r="Q372" i="47"/>
  <c r="Q373" i="47"/>
  <c r="Q374" i="47"/>
  <c r="Q375" i="47"/>
  <c r="Q376" i="47"/>
  <c r="Q377" i="47"/>
  <c r="Q378" i="47"/>
  <c r="Q379" i="47"/>
  <c r="Q380" i="47"/>
  <c r="Q381" i="47"/>
  <c r="Q382" i="47"/>
  <c r="Q383" i="47"/>
  <c r="Q384" i="47"/>
  <c r="Q385" i="47"/>
  <c r="Q386" i="47"/>
  <c r="Q387" i="47"/>
  <c r="Q388" i="47"/>
  <c r="Q389" i="47"/>
  <c r="Q390" i="47"/>
  <c r="Q391" i="47"/>
  <c r="Q392" i="47"/>
  <c r="Q393" i="47"/>
  <c r="Q394" i="47"/>
  <c r="Q395" i="47"/>
  <c r="Q396" i="47"/>
  <c r="Q397" i="47"/>
  <c r="Q398" i="47"/>
  <c r="Q399" i="47"/>
  <c r="Q400" i="47"/>
  <c r="Q401" i="47"/>
  <c r="Q402" i="47"/>
  <c r="Q403" i="47"/>
  <c r="Q404" i="47"/>
  <c r="Q405" i="47"/>
  <c r="Q406" i="47"/>
  <c r="Q407" i="47"/>
  <c r="Q408" i="47"/>
  <c r="Q409" i="47"/>
  <c r="Q410" i="47"/>
  <c r="Q411" i="47"/>
  <c r="Q412" i="47"/>
  <c r="Q413" i="47"/>
  <c r="Q414" i="47"/>
  <c r="Q415" i="47"/>
  <c r="Q416" i="47"/>
  <c r="Q417" i="47"/>
  <c r="Q418" i="47"/>
  <c r="Q419" i="47"/>
  <c r="Q420" i="47"/>
  <c r="Q421" i="47"/>
  <c r="Q422" i="47"/>
  <c r="Q423" i="47"/>
  <c r="Q424" i="47"/>
  <c r="Q425" i="47"/>
  <c r="Q426" i="47"/>
  <c r="Q427" i="47"/>
  <c r="Q428" i="47"/>
  <c r="Q429" i="47"/>
  <c r="Q430" i="47"/>
  <c r="Q431" i="47"/>
  <c r="Q432" i="47"/>
  <c r="Q433" i="47"/>
  <c r="Q434" i="47"/>
  <c r="Q435" i="47"/>
  <c r="Q436" i="47"/>
  <c r="Q437" i="47"/>
  <c r="Q438" i="47"/>
  <c r="Q439" i="47"/>
  <c r="Q440" i="47"/>
  <c r="Q441" i="47"/>
  <c r="Q442" i="47"/>
  <c r="Q443" i="47"/>
  <c r="Q444" i="47"/>
  <c r="Q445" i="47"/>
  <c r="Q446" i="47"/>
  <c r="Q447" i="47"/>
  <c r="Q448" i="47"/>
  <c r="Q449" i="47"/>
  <c r="Q450" i="47"/>
  <c r="Q451" i="47"/>
  <c r="Q452" i="47"/>
  <c r="Q453" i="47"/>
  <c r="Q454" i="47"/>
  <c r="Q455" i="47"/>
  <c r="Q456" i="47"/>
  <c r="Q457" i="47"/>
  <c r="Q458" i="47"/>
  <c r="Q459" i="47"/>
  <c r="Q460" i="47"/>
  <c r="Q461" i="47"/>
  <c r="Q462" i="47"/>
  <c r="Q463" i="47"/>
  <c r="Q464" i="47"/>
  <c r="Q465" i="47"/>
  <c r="Q466" i="47"/>
  <c r="Q467" i="47"/>
  <c r="Q468" i="47"/>
  <c r="Q469" i="47"/>
  <c r="Q470" i="47"/>
  <c r="Q471" i="47"/>
  <c r="Q472" i="47"/>
  <c r="Q473" i="47"/>
  <c r="Q474" i="47"/>
  <c r="Q475" i="47"/>
  <c r="Q476" i="47"/>
  <c r="Q477" i="47"/>
  <c r="Q478" i="47"/>
  <c r="Q479" i="47"/>
  <c r="Q480" i="47"/>
  <c r="Q481" i="47"/>
  <c r="Q482" i="47"/>
  <c r="Q483" i="47"/>
  <c r="Q484" i="47"/>
  <c r="Q485" i="47"/>
  <c r="Q486" i="47"/>
  <c r="Q487" i="47"/>
  <c r="Q488" i="47"/>
  <c r="Q489" i="47"/>
  <c r="Q490" i="47"/>
  <c r="Q491" i="47"/>
  <c r="Q492" i="47"/>
  <c r="Q493" i="47"/>
  <c r="Q494" i="47"/>
  <c r="Q495" i="47"/>
  <c r="Q496" i="47"/>
  <c r="Q497" i="47"/>
  <c r="Q498" i="47"/>
  <c r="Q499" i="47"/>
  <c r="Q500" i="47"/>
  <c r="Q501" i="47"/>
  <c r="Q502" i="47"/>
  <c r="Q503" i="47"/>
  <c r="Q504" i="47"/>
  <c r="Q505" i="47"/>
  <c r="Q506" i="47"/>
  <c r="Q507" i="47"/>
  <c r="Q508" i="47"/>
  <c r="Q509" i="47"/>
  <c r="Q510" i="47"/>
  <c r="Q511" i="47"/>
  <c r="Q512" i="47"/>
  <c r="Q513" i="47"/>
  <c r="Q514" i="47"/>
  <c r="Q515" i="47"/>
  <c r="Q516" i="47"/>
  <c r="Q517" i="47"/>
  <c r="Q518" i="47"/>
  <c r="Q519" i="47"/>
  <c r="Q520" i="47"/>
  <c r="Q521" i="47"/>
  <c r="Q522" i="47"/>
  <c r="Q523" i="47"/>
  <c r="Q524" i="47"/>
  <c r="Q525" i="47"/>
  <c r="Q526" i="47"/>
  <c r="Q527" i="47"/>
  <c r="Q528" i="47"/>
  <c r="Q529" i="47"/>
  <c r="Q530" i="47"/>
  <c r="Q531" i="47"/>
  <c r="Q532" i="47"/>
  <c r="Q533" i="47"/>
  <c r="Q534" i="47"/>
  <c r="Q535" i="47"/>
  <c r="Q536" i="47"/>
  <c r="Q537" i="47"/>
  <c r="Q538" i="47"/>
  <c r="Q539" i="47"/>
  <c r="Q540" i="47"/>
  <c r="Q541" i="47"/>
  <c r="Q542" i="47"/>
  <c r="Q543" i="47"/>
  <c r="Q544" i="47"/>
  <c r="Q545" i="47"/>
  <c r="Q546" i="47"/>
  <c r="Q547" i="47"/>
  <c r="Q548" i="47"/>
  <c r="Q549" i="47"/>
  <c r="Q550" i="47"/>
  <c r="Q551" i="47"/>
  <c r="Q552" i="47"/>
  <c r="Q553" i="47"/>
  <c r="Q554" i="47"/>
  <c r="Q555" i="47"/>
  <c r="Q556" i="47"/>
  <c r="Q557" i="47"/>
  <c r="Q558" i="47"/>
  <c r="Q559" i="47"/>
  <c r="Q560" i="47"/>
  <c r="Q561" i="47"/>
  <c r="Q562" i="47"/>
  <c r="Q563" i="47"/>
  <c r="Q564" i="47"/>
  <c r="Q565" i="47"/>
  <c r="Q566" i="47"/>
  <c r="Q567" i="47"/>
  <c r="Q568" i="47"/>
  <c r="Q569" i="47"/>
  <c r="Q570" i="47"/>
  <c r="Q571" i="47"/>
  <c r="Q572" i="47"/>
  <c r="Q573" i="47"/>
  <c r="Q574" i="47"/>
  <c r="Q575" i="47"/>
  <c r="Q576" i="47"/>
  <c r="Q577" i="47"/>
  <c r="Q578" i="47"/>
  <c r="Q579" i="47"/>
  <c r="Q580" i="47"/>
  <c r="Q581" i="47"/>
  <c r="Q582" i="47"/>
  <c r="Q583" i="47"/>
  <c r="Q584" i="47"/>
  <c r="Q585" i="47"/>
  <c r="Q586" i="47"/>
  <c r="Q587" i="47"/>
  <c r="Q588" i="47"/>
  <c r="Q589" i="47"/>
  <c r="Q590" i="47"/>
  <c r="Q591" i="47"/>
  <c r="Q592" i="47"/>
  <c r="Q593" i="47"/>
  <c r="Q594" i="47"/>
  <c r="Q595" i="47"/>
  <c r="Q596" i="47"/>
  <c r="Q597" i="47"/>
  <c r="Q598" i="47"/>
  <c r="Q599" i="47"/>
  <c r="Q600" i="47"/>
  <c r="Q601" i="47"/>
  <c r="Q602" i="47"/>
  <c r="Q603" i="47"/>
  <c r="Q604" i="47"/>
  <c r="Q605" i="47"/>
  <c r="Q606" i="47"/>
  <c r="Q607" i="47"/>
  <c r="Q608" i="47"/>
  <c r="Q609" i="47"/>
  <c r="Q610" i="47"/>
  <c r="Q611" i="47"/>
  <c r="Q612" i="47"/>
  <c r="Q613" i="47"/>
  <c r="Q614" i="47"/>
  <c r="Q615" i="47"/>
  <c r="Q616" i="47"/>
  <c r="Q617" i="47"/>
  <c r="Q618" i="47"/>
  <c r="Q619" i="47"/>
  <c r="Q620" i="47"/>
  <c r="Q621" i="47"/>
  <c r="Q622" i="47"/>
  <c r="Q623" i="47"/>
  <c r="Q624" i="47"/>
  <c r="Q625" i="47"/>
  <c r="Q626" i="47"/>
  <c r="Q627" i="47"/>
  <c r="Q628" i="47"/>
  <c r="Q629" i="47"/>
  <c r="Q630" i="47"/>
  <c r="Q631" i="47"/>
  <c r="Q632" i="47"/>
  <c r="Q633" i="47"/>
  <c r="Q634" i="47"/>
  <c r="Q635" i="47"/>
  <c r="Q636" i="47"/>
  <c r="Q637" i="47"/>
  <c r="Q638" i="47"/>
  <c r="Q639" i="47"/>
  <c r="Q640" i="47"/>
  <c r="Q641" i="47"/>
  <c r="Q642" i="47"/>
  <c r="Q643" i="47"/>
  <c r="Q644" i="47"/>
  <c r="Q645" i="47"/>
  <c r="Q646" i="47"/>
  <c r="Q647" i="47"/>
  <c r="Q648" i="47"/>
  <c r="Q649" i="47"/>
  <c r="Q650" i="47"/>
  <c r="Q651" i="47"/>
  <c r="Q652" i="47"/>
  <c r="Q653" i="47"/>
  <c r="Q654" i="47"/>
  <c r="P3" i="47"/>
  <c r="P4" i="47"/>
  <c r="P5" i="47"/>
  <c r="P6" i="47"/>
  <c r="P7" i="47"/>
  <c r="P8" i="47"/>
  <c r="P9" i="47"/>
  <c r="P10" i="47"/>
  <c r="P11" i="47"/>
  <c r="P12" i="47"/>
  <c r="P13" i="47"/>
  <c r="P14" i="47"/>
  <c r="P15" i="47"/>
  <c r="P16" i="47"/>
  <c r="P17" i="47"/>
  <c r="P18" i="47"/>
  <c r="P19" i="47"/>
  <c r="P20" i="47"/>
  <c r="P21" i="47"/>
  <c r="P22" i="47"/>
  <c r="P23" i="47"/>
  <c r="P24" i="47"/>
  <c r="P25" i="47"/>
  <c r="P26" i="47"/>
  <c r="P27" i="47"/>
  <c r="P28" i="47"/>
  <c r="P29" i="47"/>
  <c r="P30" i="47"/>
  <c r="P31" i="47"/>
  <c r="P32" i="47"/>
  <c r="P33" i="47"/>
  <c r="P34" i="47"/>
  <c r="P35" i="47"/>
  <c r="P36" i="47"/>
  <c r="P37" i="47"/>
  <c r="P38" i="47"/>
  <c r="P39" i="47"/>
  <c r="P40" i="47"/>
  <c r="P41" i="47"/>
  <c r="P42" i="47"/>
  <c r="P43" i="47"/>
  <c r="P44" i="47"/>
  <c r="P45" i="47"/>
  <c r="P46" i="47"/>
  <c r="P47" i="47"/>
  <c r="P48" i="47"/>
  <c r="P49" i="47"/>
  <c r="P50" i="47"/>
  <c r="P51" i="47"/>
  <c r="P52" i="47"/>
  <c r="P53" i="47"/>
  <c r="P54" i="47"/>
  <c r="P55" i="47"/>
  <c r="P56" i="47"/>
  <c r="P57" i="47"/>
  <c r="P58" i="47"/>
  <c r="P59" i="47"/>
  <c r="P60" i="47"/>
  <c r="P61" i="47"/>
  <c r="P62" i="47"/>
  <c r="P63" i="47"/>
  <c r="P64" i="47"/>
  <c r="P65" i="47"/>
  <c r="P66" i="47"/>
  <c r="P67" i="47"/>
  <c r="P68" i="47"/>
  <c r="P69" i="47"/>
  <c r="P70" i="47"/>
  <c r="P71" i="47"/>
  <c r="P72" i="47"/>
  <c r="P73" i="47"/>
  <c r="P74" i="47"/>
  <c r="P75" i="47"/>
  <c r="P76" i="47"/>
  <c r="P77" i="47"/>
  <c r="P78" i="47"/>
  <c r="P79" i="47"/>
  <c r="P80" i="47"/>
  <c r="P81" i="47"/>
  <c r="P82" i="47"/>
  <c r="P83" i="47"/>
  <c r="P84" i="47"/>
  <c r="P85" i="47"/>
  <c r="P86" i="47"/>
  <c r="P87" i="47"/>
  <c r="P88" i="47"/>
  <c r="P89" i="47"/>
  <c r="P90" i="47"/>
  <c r="P91" i="47"/>
  <c r="P92" i="47"/>
  <c r="P93" i="47"/>
  <c r="P94" i="47"/>
  <c r="P95" i="47"/>
  <c r="P96" i="47"/>
  <c r="P97" i="47"/>
  <c r="P98" i="47"/>
  <c r="P99" i="47"/>
  <c r="P100" i="47"/>
  <c r="P101" i="47"/>
  <c r="P102" i="47"/>
  <c r="P103" i="47"/>
  <c r="P104" i="47"/>
  <c r="P105" i="47"/>
  <c r="P106" i="47"/>
  <c r="P107" i="47"/>
  <c r="P108" i="47"/>
  <c r="P109" i="47"/>
  <c r="P110" i="47"/>
  <c r="P111" i="47"/>
  <c r="P112" i="47"/>
  <c r="P113" i="47"/>
  <c r="P114" i="47"/>
  <c r="P115" i="47"/>
  <c r="P116" i="47"/>
  <c r="P117" i="47"/>
  <c r="P118" i="47"/>
  <c r="P119" i="47"/>
  <c r="P120" i="47"/>
  <c r="P121" i="47"/>
  <c r="P122" i="47"/>
  <c r="P123" i="47"/>
  <c r="P124" i="47"/>
  <c r="P125" i="47"/>
  <c r="P126" i="47"/>
  <c r="P127" i="47"/>
  <c r="P128" i="47"/>
  <c r="P129" i="47"/>
  <c r="P130" i="47"/>
  <c r="P131" i="47"/>
  <c r="P132" i="47"/>
  <c r="P133" i="47"/>
  <c r="P134" i="47"/>
  <c r="P135" i="47"/>
  <c r="P136" i="47"/>
  <c r="P137" i="47"/>
  <c r="P138" i="47"/>
  <c r="P139" i="47"/>
  <c r="P140" i="47"/>
  <c r="P141" i="47"/>
  <c r="P142" i="47"/>
  <c r="P143" i="47"/>
  <c r="P144" i="47"/>
  <c r="P145" i="47"/>
  <c r="P146" i="47"/>
  <c r="P147" i="47"/>
  <c r="P148" i="47"/>
  <c r="P149" i="47"/>
  <c r="P150" i="47"/>
  <c r="P151" i="47"/>
  <c r="P152" i="47"/>
  <c r="P153" i="47"/>
  <c r="P154" i="47"/>
  <c r="P155" i="47"/>
  <c r="P156" i="47"/>
  <c r="P157" i="47"/>
  <c r="P158" i="47"/>
  <c r="P159" i="47"/>
  <c r="P160" i="47"/>
  <c r="P161" i="47"/>
  <c r="P162" i="47"/>
  <c r="P163" i="47"/>
  <c r="P164" i="47"/>
  <c r="P165" i="47"/>
  <c r="P166" i="47"/>
  <c r="P167" i="47"/>
  <c r="P168" i="47"/>
  <c r="P169" i="47"/>
  <c r="P170" i="47"/>
  <c r="P171" i="47"/>
  <c r="P172" i="47"/>
  <c r="P173" i="47"/>
  <c r="P174" i="47"/>
  <c r="P175" i="47"/>
  <c r="P176" i="47"/>
  <c r="P177" i="47"/>
  <c r="P178" i="47"/>
  <c r="P179" i="47"/>
  <c r="P180" i="47"/>
  <c r="P181" i="47"/>
  <c r="P182" i="47"/>
  <c r="P183" i="47"/>
  <c r="P184" i="47"/>
  <c r="P185" i="47"/>
  <c r="P186" i="47"/>
  <c r="P187" i="47"/>
  <c r="P188" i="47"/>
  <c r="P189" i="47"/>
  <c r="P190" i="47"/>
  <c r="P191" i="47"/>
  <c r="P192" i="47"/>
  <c r="P193" i="47"/>
  <c r="P194" i="47"/>
  <c r="P195" i="47"/>
  <c r="P196" i="47"/>
  <c r="P197" i="47"/>
  <c r="P198" i="47"/>
  <c r="P199" i="47"/>
  <c r="P200" i="47"/>
  <c r="P201" i="47"/>
  <c r="P202" i="47"/>
  <c r="P203" i="47"/>
  <c r="P204" i="47"/>
  <c r="P205" i="47"/>
  <c r="P206" i="47"/>
  <c r="P207" i="47"/>
  <c r="P208" i="47"/>
  <c r="P209" i="47"/>
  <c r="P210" i="47"/>
  <c r="P211" i="47"/>
  <c r="P212" i="47"/>
  <c r="P213" i="47"/>
  <c r="P214" i="47"/>
  <c r="P215" i="47"/>
  <c r="P216" i="47"/>
  <c r="P217" i="47"/>
  <c r="P218" i="47"/>
  <c r="P219" i="47"/>
  <c r="P220" i="47"/>
  <c r="P221" i="47"/>
  <c r="P222" i="47"/>
  <c r="P223" i="47"/>
  <c r="P224" i="47"/>
  <c r="P225" i="47"/>
  <c r="P226" i="47"/>
  <c r="P227" i="47"/>
  <c r="P228" i="47"/>
  <c r="P229" i="47"/>
  <c r="P230" i="47"/>
  <c r="P231" i="47"/>
  <c r="P232" i="47"/>
  <c r="P233" i="47"/>
  <c r="P234" i="47"/>
  <c r="P235" i="47"/>
  <c r="P236" i="47"/>
  <c r="P237" i="47"/>
  <c r="P238" i="47"/>
  <c r="P239" i="47"/>
  <c r="P240" i="47"/>
  <c r="P241" i="47"/>
  <c r="P242" i="47"/>
  <c r="P243" i="47"/>
  <c r="P244" i="47"/>
  <c r="P245" i="47"/>
  <c r="P246" i="47"/>
  <c r="P247" i="47"/>
  <c r="P248" i="47"/>
  <c r="P249" i="47"/>
  <c r="P250" i="47"/>
  <c r="P251" i="47"/>
  <c r="P252" i="47"/>
  <c r="P253" i="47"/>
  <c r="P254" i="47"/>
  <c r="P255" i="47"/>
  <c r="P256" i="47"/>
  <c r="P257" i="47"/>
  <c r="P258" i="47"/>
  <c r="P259" i="47"/>
  <c r="P260" i="47"/>
  <c r="P261" i="47"/>
  <c r="P262" i="47"/>
  <c r="P263" i="47"/>
  <c r="P264" i="47"/>
  <c r="P265" i="47"/>
  <c r="P266" i="47"/>
  <c r="P267" i="47"/>
  <c r="P268" i="47"/>
  <c r="P269" i="47"/>
  <c r="P270" i="47"/>
  <c r="P271" i="47"/>
  <c r="P272" i="47"/>
  <c r="P273" i="47"/>
  <c r="P274" i="47"/>
  <c r="P275" i="47"/>
  <c r="P276" i="47"/>
  <c r="P277" i="47"/>
  <c r="P278" i="47"/>
  <c r="P279" i="47"/>
  <c r="P280" i="47"/>
  <c r="P281" i="47"/>
  <c r="P282" i="47"/>
  <c r="P283" i="47"/>
  <c r="P284" i="47"/>
  <c r="P285" i="47"/>
  <c r="P286" i="47"/>
  <c r="P287" i="47"/>
  <c r="P288" i="47"/>
  <c r="P289" i="47"/>
  <c r="P290" i="47"/>
  <c r="P291" i="47"/>
  <c r="P292" i="47"/>
  <c r="P293" i="47"/>
  <c r="P294" i="47"/>
  <c r="P295" i="47"/>
  <c r="P296" i="47"/>
  <c r="P297" i="47"/>
  <c r="P298" i="47"/>
  <c r="P299" i="47"/>
  <c r="P300" i="47"/>
  <c r="P301" i="47"/>
  <c r="P302" i="47"/>
  <c r="P303" i="47"/>
  <c r="P304" i="47"/>
  <c r="P305" i="47"/>
  <c r="P306" i="47"/>
  <c r="P307" i="47"/>
  <c r="P308" i="47"/>
  <c r="P309" i="47"/>
  <c r="P310" i="47"/>
  <c r="P311" i="47"/>
  <c r="P312" i="47"/>
  <c r="P313" i="47"/>
  <c r="P314" i="47"/>
  <c r="P315" i="47"/>
  <c r="P316" i="47"/>
  <c r="P317" i="47"/>
  <c r="P318" i="47"/>
  <c r="P319" i="47"/>
  <c r="P320" i="47"/>
  <c r="P321" i="47"/>
  <c r="P322" i="47"/>
  <c r="P323" i="47"/>
  <c r="P324" i="47"/>
  <c r="P325" i="47"/>
  <c r="P326" i="47"/>
  <c r="P327" i="47"/>
  <c r="P328" i="47"/>
  <c r="P329" i="47"/>
  <c r="P330" i="47"/>
  <c r="P331" i="47"/>
  <c r="P332" i="47"/>
  <c r="P333" i="47"/>
  <c r="P334" i="47"/>
  <c r="P335" i="47"/>
  <c r="P336" i="47"/>
  <c r="P337" i="47"/>
  <c r="P338" i="47"/>
  <c r="P339" i="47"/>
  <c r="P340" i="47"/>
  <c r="P341" i="47"/>
  <c r="P342" i="47"/>
  <c r="P343" i="47"/>
  <c r="P344" i="47"/>
  <c r="P345" i="47"/>
  <c r="P346" i="47"/>
  <c r="P347" i="47"/>
  <c r="P348" i="47"/>
  <c r="P349" i="47"/>
  <c r="P350" i="47"/>
  <c r="P351" i="47"/>
  <c r="P352" i="47"/>
  <c r="P353" i="47"/>
  <c r="P354" i="47"/>
  <c r="P355" i="47"/>
  <c r="P356" i="47"/>
  <c r="P357" i="47"/>
  <c r="P358" i="47"/>
  <c r="P359" i="47"/>
  <c r="P360" i="47"/>
  <c r="P361" i="47"/>
  <c r="P362" i="47"/>
  <c r="P363" i="47"/>
  <c r="P364" i="47"/>
  <c r="P365" i="47"/>
  <c r="P366" i="47"/>
  <c r="P367" i="47"/>
  <c r="P368" i="47"/>
  <c r="P369" i="47"/>
  <c r="P370" i="47"/>
  <c r="P371" i="47"/>
  <c r="P372" i="47"/>
  <c r="P373" i="47"/>
  <c r="P374" i="47"/>
  <c r="P375" i="47"/>
  <c r="P376" i="47"/>
  <c r="P377" i="47"/>
  <c r="P378" i="47"/>
  <c r="P379" i="47"/>
  <c r="P380" i="47"/>
  <c r="P381" i="47"/>
  <c r="P382" i="47"/>
  <c r="P383" i="47"/>
  <c r="P384" i="47"/>
  <c r="P385" i="47"/>
  <c r="P386" i="47"/>
  <c r="P387" i="47"/>
  <c r="P388" i="47"/>
  <c r="P389" i="47"/>
  <c r="P390" i="47"/>
  <c r="P391" i="47"/>
  <c r="P392" i="47"/>
  <c r="P393" i="47"/>
  <c r="P394" i="47"/>
  <c r="P395" i="47"/>
  <c r="P396" i="47"/>
  <c r="P397" i="47"/>
  <c r="P398" i="47"/>
  <c r="P399" i="47"/>
  <c r="P400" i="47"/>
  <c r="P401" i="47"/>
  <c r="P402" i="47"/>
  <c r="P403" i="47"/>
  <c r="P404" i="47"/>
  <c r="P405" i="47"/>
  <c r="P406" i="47"/>
  <c r="P407" i="47"/>
  <c r="P408" i="47"/>
  <c r="P409" i="47"/>
  <c r="P410" i="47"/>
  <c r="P411" i="47"/>
  <c r="P412" i="47"/>
  <c r="P413" i="47"/>
  <c r="P414" i="47"/>
  <c r="P415" i="47"/>
  <c r="P416" i="47"/>
  <c r="P417" i="47"/>
  <c r="P418" i="47"/>
  <c r="P419" i="47"/>
  <c r="P420" i="47"/>
  <c r="P421" i="47"/>
  <c r="P422" i="47"/>
  <c r="P423" i="47"/>
  <c r="P424" i="47"/>
  <c r="P425" i="47"/>
  <c r="P426" i="47"/>
  <c r="P427" i="47"/>
  <c r="P428" i="47"/>
  <c r="P429" i="47"/>
  <c r="P430" i="47"/>
  <c r="P431" i="47"/>
  <c r="P432" i="47"/>
  <c r="P433" i="47"/>
  <c r="P434" i="47"/>
  <c r="P435" i="47"/>
  <c r="P436" i="47"/>
  <c r="P437" i="47"/>
  <c r="P438" i="47"/>
  <c r="P439" i="47"/>
  <c r="P440" i="47"/>
  <c r="P441" i="47"/>
  <c r="P442" i="47"/>
  <c r="P443" i="47"/>
  <c r="P444" i="47"/>
  <c r="P445" i="47"/>
  <c r="P446" i="47"/>
  <c r="P447" i="47"/>
  <c r="P448" i="47"/>
  <c r="P449" i="47"/>
  <c r="P450" i="47"/>
  <c r="P451" i="47"/>
  <c r="P452" i="47"/>
  <c r="P453" i="47"/>
  <c r="P454" i="47"/>
  <c r="P455" i="47"/>
  <c r="P456" i="47"/>
  <c r="P457" i="47"/>
  <c r="P458" i="47"/>
  <c r="P459" i="47"/>
  <c r="P460" i="47"/>
  <c r="P461" i="47"/>
  <c r="P462" i="47"/>
  <c r="P463" i="47"/>
  <c r="P464" i="47"/>
  <c r="P465" i="47"/>
  <c r="P466" i="47"/>
  <c r="P467" i="47"/>
  <c r="P468" i="47"/>
  <c r="P469" i="47"/>
  <c r="P470" i="47"/>
  <c r="P471" i="47"/>
  <c r="P472" i="47"/>
  <c r="P473" i="47"/>
  <c r="P474" i="47"/>
  <c r="P475" i="47"/>
  <c r="P476" i="47"/>
  <c r="P477" i="47"/>
  <c r="P478" i="47"/>
  <c r="P479" i="47"/>
  <c r="P480" i="47"/>
  <c r="P481" i="47"/>
  <c r="P482" i="47"/>
  <c r="P483" i="47"/>
  <c r="P484" i="47"/>
  <c r="P485" i="47"/>
  <c r="P486" i="47"/>
  <c r="P487" i="47"/>
  <c r="P488" i="47"/>
  <c r="P489" i="47"/>
  <c r="P490" i="47"/>
  <c r="P491" i="47"/>
  <c r="P492" i="47"/>
  <c r="P493" i="47"/>
  <c r="P494" i="47"/>
  <c r="P495" i="47"/>
  <c r="P496" i="47"/>
  <c r="P497" i="47"/>
  <c r="P498" i="47"/>
  <c r="P499" i="47"/>
  <c r="P500" i="47"/>
  <c r="P501" i="47"/>
  <c r="P502" i="47"/>
  <c r="P503" i="47"/>
  <c r="P504" i="47"/>
  <c r="P505" i="47"/>
  <c r="P506" i="47"/>
  <c r="P507" i="47"/>
  <c r="P508" i="47"/>
  <c r="P509" i="47"/>
  <c r="P510" i="47"/>
  <c r="P511" i="47"/>
  <c r="P512" i="47"/>
  <c r="P513" i="47"/>
  <c r="P514" i="47"/>
  <c r="P515" i="47"/>
  <c r="P516" i="47"/>
  <c r="P517" i="47"/>
  <c r="P518" i="47"/>
  <c r="P519" i="47"/>
  <c r="P520" i="47"/>
  <c r="P521" i="47"/>
  <c r="P522" i="47"/>
  <c r="P523" i="47"/>
  <c r="P524" i="47"/>
  <c r="P525" i="47"/>
  <c r="P526" i="47"/>
  <c r="P527" i="47"/>
  <c r="P528" i="47"/>
  <c r="P529" i="47"/>
  <c r="P530" i="47"/>
  <c r="P531" i="47"/>
  <c r="P532" i="47"/>
  <c r="P533" i="47"/>
  <c r="P534" i="47"/>
  <c r="P535" i="47"/>
  <c r="P536" i="47"/>
  <c r="P537" i="47"/>
  <c r="P538" i="47"/>
  <c r="P539" i="47"/>
  <c r="P540" i="47"/>
  <c r="P541" i="47"/>
  <c r="P542" i="47"/>
  <c r="P543" i="47"/>
  <c r="P544" i="47"/>
  <c r="P545" i="47"/>
  <c r="P546" i="47"/>
  <c r="P547" i="47"/>
  <c r="P548" i="47"/>
  <c r="P549" i="47"/>
  <c r="P550" i="47"/>
  <c r="P551" i="47"/>
  <c r="P552" i="47"/>
  <c r="P553" i="47"/>
  <c r="P554" i="47"/>
  <c r="P555" i="47"/>
  <c r="P556" i="47"/>
  <c r="P557" i="47"/>
  <c r="P558" i="47"/>
  <c r="P559" i="47"/>
  <c r="P560" i="47"/>
  <c r="P561" i="47"/>
  <c r="P562" i="47"/>
  <c r="P563" i="47"/>
  <c r="P564" i="47"/>
  <c r="P565" i="47"/>
  <c r="P566" i="47"/>
  <c r="P567" i="47"/>
  <c r="P568" i="47"/>
  <c r="P569" i="47"/>
  <c r="P570" i="47"/>
  <c r="P571" i="47"/>
  <c r="P572" i="47"/>
  <c r="P573" i="47"/>
  <c r="P574" i="47"/>
  <c r="P575" i="47"/>
  <c r="P576" i="47"/>
  <c r="P577" i="47"/>
  <c r="P578" i="47"/>
  <c r="P579" i="47"/>
  <c r="P580" i="47"/>
  <c r="P581" i="47"/>
  <c r="P582" i="47"/>
  <c r="P583" i="47"/>
  <c r="P584" i="47"/>
  <c r="P585" i="47"/>
  <c r="P586" i="47"/>
  <c r="P587" i="47"/>
  <c r="P588" i="47"/>
  <c r="P589" i="47"/>
  <c r="P590" i="47"/>
  <c r="P591" i="47"/>
  <c r="P592" i="47"/>
  <c r="P593" i="47"/>
  <c r="P594" i="47"/>
  <c r="P595" i="47"/>
  <c r="P596" i="47"/>
  <c r="P597" i="47"/>
  <c r="P598" i="47"/>
  <c r="P599" i="47"/>
  <c r="P600" i="47"/>
  <c r="P601" i="47"/>
  <c r="P602" i="47"/>
  <c r="P603" i="47"/>
  <c r="P604" i="47"/>
  <c r="P605" i="47"/>
  <c r="P606" i="47"/>
  <c r="P607" i="47"/>
  <c r="P608" i="47"/>
  <c r="P609" i="47"/>
  <c r="P610" i="47"/>
  <c r="P611" i="47"/>
  <c r="P612" i="47"/>
  <c r="P613" i="47"/>
  <c r="P614" i="47"/>
  <c r="P615" i="47"/>
  <c r="P616" i="47"/>
  <c r="P617" i="47"/>
  <c r="P618" i="47"/>
  <c r="P619" i="47"/>
  <c r="P620" i="47"/>
  <c r="P621" i="47"/>
  <c r="P622" i="47"/>
  <c r="P623" i="47"/>
  <c r="P624" i="47"/>
  <c r="P625" i="47"/>
  <c r="P626" i="47"/>
  <c r="P627" i="47"/>
  <c r="P628" i="47"/>
  <c r="P629" i="47"/>
  <c r="P630" i="47"/>
  <c r="P631" i="47"/>
  <c r="P632" i="47"/>
  <c r="P633" i="47"/>
  <c r="P634" i="47"/>
  <c r="P635" i="47"/>
  <c r="P636" i="47"/>
  <c r="P637" i="47"/>
  <c r="P638" i="47"/>
  <c r="P639" i="47"/>
  <c r="P640" i="47"/>
  <c r="P641" i="47"/>
  <c r="P642" i="47"/>
  <c r="P643" i="47"/>
  <c r="P644" i="47"/>
  <c r="P645" i="47"/>
  <c r="P646" i="47"/>
  <c r="P647" i="47"/>
  <c r="P648" i="47"/>
  <c r="P649" i="47"/>
  <c r="P650" i="47"/>
  <c r="P651" i="47"/>
  <c r="P652" i="47"/>
  <c r="P653" i="47"/>
  <c r="P654" i="47"/>
  <c r="O4" i="47"/>
  <c r="O5" i="47"/>
  <c r="O6" i="47"/>
  <c r="O7" i="47"/>
  <c r="O8" i="47"/>
  <c r="O9" i="47"/>
  <c r="O10" i="47"/>
  <c r="O11" i="47"/>
  <c r="O12" i="47"/>
  <c r="O13" i="47"/>
  <c r="O14" i="47"/>
  <c r="O15" i="47"/>
  <c r="O16" i="47"/>
  <c r="O17" i="47"/>
  <c r="O18" i="47"/>
  <c r="O19" i="47"/>
  <c r="O20" i="47"/>
  <c r="O21" i="47"/>
  <c r="O22" i="47"/>
  <c r="O23" i="47"/>
  <c r="O24" i="47"/>
  <c r="O25" i="47"/>
  <c r="O26" i="47"/>
  <c r="O27" i="47"/>
  <c r="O28" i="47"/>
  <c r="O29" i="47"/>
  <c r="O30" i="47"/>
  <c r="O31" i="47"/>
  <c r="O32" i="47"/>
  <c r="O33" i="47"/>
  <c r="O34" i="47"/>
  <c r="O35" i="47"/>
  <c r="O36" i="47"/>
  <c r="O37" i="47"/>
  <c r="O38" i="47"/>
  <c r="O39" i="47"/>
  <c r="O40" i="47"/>
  <c r="O41" i="47"/>
  <c r="O42" i="47"/>
  <c r="O43" i="47"/>
  <c r="O44" i="47"/>
  <c r="O45" i="47"/>
  <c r="O46" i="47"/>
  <c r="O47" i="47"/>
  <c r="O48" i="47"/>
  <c r="O49" i="47"/>
  <c r="O50" i="47"/>
  <c r="O51" i="47"/>
  <c r="O52" i="47"/>
  <c r="O53" i="47"/>
  <c r="O54" i="47"/>
  <c r="O55" i="47"/>
  <c r="O56" i="47"/>
  <c r="O57" i="47"/>
  <c r="O58" i="47"/>
  <c r="O59" i="47"/>
  <c r="O60" i="47"/>
  <c r="O61" i="47"/>
  <c r="O62" i="47"/>
  <c r="O63" i="47"/>
  <c r="O64" i="47"/>
  <c r="O65" i="47"/>
  <c r="O66" i="47"/>
  <c r="O67" i="47"/>
  <c r="O68" i="47"/>
  <c r="O69" i="47"/>
  <c r="O70" i="47"/>
  <c r="O71" i="47"/>
  <c r="O72" i="47"/>
  <c r="O73" i="47"/>
  <c r="O74" i="47"/>
  <c r="O75" i="47"/>
  <c r="O76" i="47"/>
  <c r="O77" i="47"/>
  <c r="O78" i="47"/>
  <c r="O79" i="47"/>
  <c r="O80" i="47"/>
  <c r="O81" i="47"/>
  <c r="O82" i="47"/>
  <c r="O83" i="47"/>
  <c r="O84" i="47"/>
  <c r="O85" i="47"/>
  <c r="O86" i="47"/>
  <c r="O87" i="47"/>
  <c r="O88" i="47"/>
  <c r="O89" i="47"/>
  <c r="O90" i="47"/>
  <c r="O91" i="47"/>
  <c r="O92" i="47"/>
  <c r="O93" i="47"/>
  <c r="O94" i="47"/>
  <c r="O95" i="47"/>
  <c r="O96" i="47"/>
  <c r="O97" i="47"/>
  <c r="O98" i="47"/>
  <c r="O99" i="47"/>
  <c r="O100" i="47"/>
  <c r="O101" i="47"/>
  <c r="O102" i="47"/>
  <c r="O103" i="47"/>
  <c r="O104" i="47"/>
  <c r="O105" i="47"/>
  <c r="O106" i="47"/>
  <c r="O107" i="47"/>
  <c r="O108" i="47"/>
  <c r="O109" i="47"/>
  <c r="O110" i="47"/>
  <c r="O111" i="47"/>
  <c r="O112" i="47"/>
  <c r="O113" i="47"/>
  <c r="O114" i="47"/>
  <c r="O115" i="47"/>
  <c r="O116" i="47"/>
  <c r="O117" i="47"/>
  <c r="O118" i="47"/>
  <c r="O119" i="47"/>
  <c r="O120" i="47"/>
  <c r="O121" i="47"/>
  <c r="O122" i="47"/>
  <c r="O123" i="47"/>
  <c r="O124" i="47"/>
  <c r="O125" i="47"/>
  <c r="O126" i="47"/>
  <c r="O127" i="47"/>
  <c r="O128" i="47"/>
  <c r="O129" i="47"/>
  <c r="O130" i="47"/>
  <c r="O131" i="47"/>
  <c r="O132" i="47"/>
  <c r="O133" i="47"/>
  <c r="O134" i="47"/>
  <c r="O135" i="47"/>
  <c r="O136" i="47"/>
  <c r="O137" i="47"/>
  <c r="O138" i="47"/>
  <c r="O139" i="47"/>
  <c r="O140" i="47"/>
  <c r="O141" i="47"/>
  <c r="O142" i="47"/>
  <c r="O143" i="47"/>
  <c r="O144" i="47"/>
  <c r="O145" i="47"/>
  <c r="O146" i="47"/>
  <c r="O147" i="47"/>
  <c r="O148" i="47"/>
  <c r="O149" i="47"/>
  <c r="O150" i="47"/>
  <c r="O151" i="47"/>
  <c r="O152" i="47"/>
  <c r="O153" i="47"/>
  <c r="O154" i="47"/>
  <c r="O155" i="47"/>
  <c r="O156" i="47"/>
  <c r="O157" i="47"/>
  <c r="O158" i="47"/>
  <c r="O159" i="47"/>
  <c r="O160" i="47"/>
  <c r="O161" i="47"/>
  <c r="O162" i="47"/>
  <c r="O163" i="47"/>
  <c r="O164" i="47"/>
  <c r="O165" i="47"/>
  <c r="O166" i="47"/>
  <c r="O167" i="47"/>
  <c r="O168" i="47"/>
  <c r="O169" i="47"/>
  <c r="O170" i="47"/>
  <c r="O171" i="47"/>
  <c r="O172" i="47"/>
  <c r="O173" i="47"/>
  <c r="O174" i="47"/>
  <c r="O175" i="47"/>
  <c r="O176" i="47"/>
  <c r="O177" i="47"/>
  <c r="O178" i="47"/>
  <c r="O179" i="47"/>
  <c r="O180" i="47"/>
  <c r="O181" i="47"/>
  <c r="O182" i="47"/>
  <c r="O183" i="47"/>
  <c r="O184" i="47"/>
  <c r="O185" i="47"/>
  <c r="O186" i="47"/>
  <c r="O187" i="47"/>
  <c r="O188" i="47"/>
  <c r="O189" i="47"/>
  <c r="O190" i="47"/>
  <c r="O191" i="47"/>
  <c r="O192" i="47"/>
  <c r="O193" i="47"/>
  <c r="O194" i="47"/>
  <c r="O195" i="47"/>
  <c r="O196" i="47"/>
  <c r="O197" i="47"/>
  <c r="O198" i="47"/>
  <c r="O199" i="47"/>
  <c r="O200" i="47"/>
  <c r="O201" i="47"/>
  <c r="O202" i="47"/>
  <c r="O203" i="47"/>
  <c r="O204" i="47"/>
  <c r="O205" i="47"/>
  <c r="O206" i="47"/>
  <c r="O207" i="47"/>
  <c r="O208" i="47"/>
  <c r="O209" i="47"/>
  <c r="O210" i="47"/>
  <c r="O211" i="47"/>
  <c r="O212" i="47"/>
  <c r="O213" i="47"/>
  <c r="O214" i="47"/>
  <c r="O215" i="47"/>
  <c r="O216" i="47"/>
  <c r="O217" i="47"/>
  <c r="O218" i="47"/>
  <c r="O219" i="47"/>
  <c r="O220" i="47"/>
  <c r="O221" i="47"/>
  <c r="O222" i="47"/>
  <c r="O223" i="47"/>
  <c r="O224" i="47"/>
  <c r="O225" i="47"/>
  <c r="O226" i="47"/>
  <c r="O227" i="47"/>
  <c r="O228" i="47"/>
  <c r="O229" i="47"/>
  <c r="O230" i="47"/>
  <c r="O231" i="47"/>
  <c r="O232" i="47"/>
  <c r="O233" i="47"/>
  <c r="O234" i="47"/>
  <c r="O235" i="47"/>
  <c r="O236" i="47"/>
  <c r="O237" i="47"/>
  <c r="O238" i="47"/>
  <c r="O239" i="47"/>
  <c r="O240" i="47"/>
  <c r="O241" i="47"/>
  <c r="O242" i="47"/>
  <c r="O243" i="47"/>
  <c r="O244" i="47"/>
  <c r="O245" i="47"/>
  <c r="O246" i="47"/>
  <c r="O247" i="47"/>
  <c r="O248" i="47"/>
  <c r="O249" i="47"/>
  <c r="O250" i="47"/>
  <c r="O251" i="47"/>
  <c r="O252" i="47"/>
  <c r="O253" i="47"/>
  <c r="O254" i="47"/>
  <c r="O255" i="47"/>
  <c r="O256" i="47"/>
  <c r="O257" i="47"/>
  <c r="O258" i="47"/>
  <c r="O259" i="47"/>
  <c r="O260" i="47"/>
  <c r="O261" i="47"/>
  <c r="O262" i="47"/>
  <c r="O263" i="47"/>
  <c r="O264" i="47"/>
  <c r="O265" i="47"/>
  <c r="O266" i="47"/>
  <c r="O267" i="47"/>
  <c r="O268" i="47"/>
  <c r="O269" i="47"/>
  <c r="O270" i="47"/>
  <c r="O271" i="47"/>
  <c r="O272" i="47"/>
  <c r="O273" i="47"/>
  <c r="O274" i="47"/>
  <c r="O275" i="47"/>
  <c r="O276" i="47"/>
  <c r="O277" i="47"/>
  <c r="O278" i="47"/>
  <c r="O279" i="47"/>
  <c r="O280" i="47"/>
  <c r="O281" i="47"/>
  <c r="O282" i="47"/>
  <c r="O283" i="47"/>
  <c r="O284" i="47"/>
  <c r="O285" i="47"/>
  <c r="O286" i="47"/>
  <c r="O287" i="47"/>
  <c r="O288" i="47"/>
  <c r="O289" i="47"/>
  <c r="O290" i="47"/>
  <c r="O291" i="47"/>
  <c r="O292" i="47"/>
  <c r="O293" i="47"/>
  <c r="O294" i="47"/>
  <c r="O295" i="47"/>
  <c r="O296" i="47"/>
  <c r="O297" i="47"/>
  <c r="O298" i="47"/>
  <c r="O299" i="47"/>
  <c r="O300" i="47"/>
  <c r="O301" i="47"/>
  <c r="O302" i="47"/>
  <c r="O303" i="47"/>
  <c r="O304" i="47"/>
  <c r="O305" i="47"/>
  <c r="O306" i="47"/>
  <c r="O307" i="47"/>
  <c r="O308" i="47"/>
  <c r="O309" i="47"/>
  <c r="O310" i="47"/>
  <c r="O311" i="47"/>
  <c r="O312" i="47"/>
  <c r="O313" i="47"/>
  <c r="O314" i="47"/>
  <c r="O315" i="47"/>
  <c r="O316" i="47"/>
  <c r="O317" i="47"/>
  <c r="O318" i="47"/>
  <c r="O319" i="47"/>
  <c r="O320" i="47"/>
  <c r="O321" i="47"/>
  <c r="O322" i="47"/>
  <c r="O323" i="47"/>
  <c r="O324" i="47"/>
  <c r="O325" i="47"/>
  <c r="O326" i="47"/>
  <c r="O327" i="47"/>
  <c r="O328" i="47"/>
  <c r="O329" i="47"/>
  <c r="O330" i="47"/>
  <c r="O331" i="47"/>
  <c r="O332" i="47"/>
  <c r="O333" i="47"/>
  <c r="O334" i="47"/>
  <c r="O335" i="47"/>
  <c r="O336" i="47"/>
  <c r="O337" i="47"/>
  <c r="O338" i="47"/>
  <c r="O339" i="47"/>
  <c r="O340" i="47"/>
  <c r="O341" i="47"/>
  <c r="O342" i="47"/>
  <c r="O343" i="47"/>
  <c r="O344" i="47"/>
  <c r="O345" i="47"/>
  <c r="O346" i="47"/>
  <c r="O347" i="47"/>
  <c r="O348" i="47"/>
  <c r="O349" i="47"/>
  <c r="O350" i="47"/>
  <c r="O351" i="47"/>
  <c r="O352" i="47"/>
  <c r="O353" i="47"/>
  <c r="O354" i="47"/>
  <c r="O355" i="47"/>
  <c r="O356" i="47"/>
  <c r="O357" i="47"/>
  <c r="O358" i="47"/>
  <c r="O359" i="47"/>
  <c r="O360" i="47"/>
  <c r="O361" i="47"/>
  <c r="O362" i="47"/>
  <c r="O363" i="47"/>
  <c r="O364" i="47"/>
  <c r="O365" i="47"/>
  <c r="O366" i="47"/>
  <c r="O367" i="47"/>
  <c r="O368" i="47"/>
  <c r="O369" i="47"/>
  <c r="O370" i="47"/>
  <c r="O371" i="47"/>
  <c r="O372" i="47"/>
  <c r="O373" i="47"/>
  <c r="O374" i="47"/>
  <c r="O375" i="47"/>
  <c r="O376" i="47"/>
  <c r="O377" i="47"/>
  <c r="O378" i="47"/>
  <c r="O379" i="47"/>
  <c r="O380" i="47"/>
  <c r="O381" i="47"/>
  <c r="O382" i="47"/>
  <c r="O383" i="47"/>
  <c r="O384" i="47"/>
  <c r="O385" i="47"/>
  <c r="O386" i="47"/>
  <c r="O387" i="47"/>
  <c r="O388" i="47"/>
  <c r="O389" i="47"/>
  <c r="O390" i="47"/>
  <c r="O391" i="47"/>
  <c r="O392" i="47"/>
  <c r="O393" i="47"/>
  <c r="O394" i="47"/>
  <c r="O395" i="47"/>
  <c r="O396" i="47"/>
  <c r="O397" i="47"/>
  <c r="O398" i="47"/>
  <c r="O399" i="47"/>
  <c r="O400" i="47"/>
  <c r="O401" i="47"/>
  <c r="O402" i="47"/>
  <c r="O403" i="47"/>
  <c r="O404" i="47"/>
  <c r="O405" i="47"/>
  <c r="O406" i="47"/>
  <c r="O407" i="47"/>
  <c r="O408" i="47"/>
  <c r="O409" i="47"/>
  <c r="O410" i="47"/>
  <c r="O411" i="47"/>
  <c r="O412" i="47"/>
  <c r="O413" i="47"/>
  <c r="O414" i="47"/>
  <c r="O415" i="47"/>
  <c r="O416" i="47"/>
  <c r="O417" i="47"/>
  <c r="O418" i="47"/>
  <c r="O419" i="47"/>
  <c r="O420" i="47"/>
  <c r="O421" i="47"/>
  <c r="O422" i="47"/>
  <c r="O423" i="47"/>
  <c r="O424" i="47"/>
  <c r="O425" i="47"/>
  <c r="O426" i="47"/>
  <c r="O427" i="47"/>
  <c r="O428" i="47"/>
  <c r="O429" i="47"/>
  <c r="O430" i="47"/>
  <c r="O431" i="47"/>
  <c r="O432" i="47"/>
  <c r="O433" i="47"/>
  <c r="O434" i="47"/>
  <c r="O435" i="47"/>
  <c r="O436" i="47"/>
  <c r="O437" i="47"/>
  <c r="O438" i="47"/>
  <c r="O439" i="47"/>
  <c r="O440" i="47"/>
  <c r="O441" i="47"/>
  <c r="O442" i="47"/>
  <c r="O443" i="47"/>
  <c r="O444" i="47"/>
  <c r="O445" i="47"/>
  <c r="O446" i="47"/>
  <c r="O447" i="47"/>
  <c r="O448" i="47"/>
  <c r="O449" i="47"/>
  <c r="O450" i="47"/>
  <c r="O451" i="47"/>
  <c r="O452" i="47"/>
  <c r="O453" i="47"/>
  <c r="O454" i="47"/>
  <c r="O455" i="47"/>
  <c r="O456" i="47"/>
  <c r="O457" i="47"/>
  <c r="O458" i="47"/>
  <c r="O459" i="47"/>
  <c r="O460" i="47"/>
  <c r="O461" i="47"/>
  <c r="O462" i="47"/>
  <c r="O463" i="47"/>
  <c r="O464" i="47"/>
  <c r="O465" i="47"/>
  <c r="O466" i="47"/>
  <c r="O467" i="47"/>
  <c r="O468" i="47"/>
  <c r="O469" i="47"/>
  <c r="O470" i="47"/>
  <c r="O471" i="47"/>
  <c r="O472" i="47"/>
  <c r="O473" i="47"/>
  <c r="O474" i="47"/>
  <c r="O475" i="47"/>
  <c r="O476" i="47"/>
  <c r="O477" i="47"/>
  <c r="O478" i="47"/>
  <c r="O479" i="47"/>
  <c r="O480" i="47"/>
  <c r="O481" i="47"/>
  <c r="O482" i="47"/>
  <c r="O483" i="47"/>
  <c r="O484" i="47"/>
  <c r="O485" i="47"/>
  <c r="O486" i="47"/>
  <c r="O487" i="47"/>
  <c r="O488" i="47"/>
  <c r="O489" i="47"/>
  <c r="O490" i="47"/>
  <c r="O491" i="47"/>
  <c r="O492" i="47"/>
  <c r="O493" i="47"/>
  <c r="O494" i="47"/>
  <c r="O495" i="47"/>
  <c r="O496" i="47"/>
  <c r="O497" i="47"/>
  <c r="O498" i="47"/>
  <c r="O499" i="47"/>
  <c r="O500" i="47"/>
  <c r="O501" i="47"/>
  <c r="O502" i="47"/>
  <c r="O503" i="47"/>
  <c r="O504" i="47"/>
  <c r="O505" i="47"/>
  <c r="O506" i="47"/>
  <c r="O507" i="47"/>
  <c r="O508" i="47"/>
  <c r="O509" i="47"/>
  <c r="O510" i="47"/>
  <c r="O511" i="47"/>
  <c r="O512" i="47"/>
  <c r="O513" i="47"/>
  <c r="O514" i="47"/>
  <c r="O515" i="47"/>
  <c r="O516" i="47"/>
  <c r="O517" i="47"/>
  <c r="O518" i="47"/>
  <c r="O519" i="47"/>
  <c r="O520" i="47"/>
  <c r="O521" i="47"/>
  <c r="O522" i="47"/>
  <c r="O523" i="47"/>
  <c r="O524" i="47"/>
  <c r="O525" i="47"/>
  <c r="O526" i="47"/>
  <c r="O527" i="47"/>
  <c r="O528" i="47"/>
  <c r="O529" i="47"/>
  <c r="O530" i="47"/>
  <c r="O531" i="47"/>
  <c r="O532" i="47"/>
  <c r="O533" i="47"/>
  <c r="O534" i="47"/>
  <c r="O535" i="47"/>
  <c r="O536" i="47"/>
  <c r="O537" i="47"/>
  <c r="O538" i="47"/>
  <c r="O539" i="47"/>
  <c r="O540" i="47"/>
  <c r="O541" i="47"/>
  <c r="O542" i="47"/>
  <c r="O543" i="47"/>
  <c r="O544" i="47"/>
  <c r="O545" i="47"/>
  <c r="O546" i="47"/>
  <c r="O547" i="47"/>
  <c r="O548" i="47"/>
  <c r="O549" i="47"/>
  <c r="O550" i="47"/>
  <c r="O551" i="47"/>
  <c r="O552" i="47"/>
  <c r="O553" i="47"/>
  <c r="O554" i="47"/>
  <c r="O555" i="47"/>
  <c r="O556" i="47"/>
  <c r="O557" i="47"/>
  <c r="O558" i="47"/>
  <c r="O559" i="47"/>
  <c r="O560" i="47"/>
  <c r="O561" i="47"/>
  <c r="O562" i="47"/>
  <c r="O563" i="47"/>
  <c r="O564" i="47"/>
  <c r="O565" i="47"/>
  <c r="O566" i="47"/>
  <c r="O567" i="47"/>
  <c r="O568" i="47"/>
  <c r="O569" i="47"/>
  <c r="O570" i="47"/>
  <c r="O571" i="47"/>
  <c r="O572" i="47"/>
  <c r="O573" i="47"/>
  <c r="O574" i="47"/>
  <c r="O575" i="47"/>
  <c r="O576" i="47"/>
  <c r="O577" i="47"/>
  <c r="O578" i="47"/>
  <c r="O579" i="47"/>
  <c r="O580" i="47"/>
  <c r="O581" i="47"/>
  <c r="O582" i="47"/>
  <c r="O583" i="47"/>
  <c r="O584" i="47"/>
  <c r="O585" i="47"/>
  <c r="O586" i="47"/>
  <c r="O587" i="47"/>
  <c r="O588" i="47"/>
  <c r="O589" i="47"/>
  <c r="O590" i="47"/>
  <c r="O591" i="47"/>
  <c r="O592" i="47"/>
  <c r="O593" i="47"/>
  <c r="O594" i="47"/>
  <c r="O595" i="47"/>
  <c r="O596" i="47"/>
  <c r="O597" i="47"/>
  <c r="O598" i="47"/>
  <c r="O599" i="47"/>
  <c r="O600" i="47"/>
  <c r="O601" i="47"/>
  <c r="O602" i="47"/>
  <c r="O603" i="47"/>
  <c r="O604" i="47"/>
  <c r="O605" i="47"/>
  <c r="O606" i="47"/>
  <c r="O607" i="47"/>
  <c r="O608" i="47"/>
  <c r="O609" i="47"/>
  <c r="O610" i="47"/>
  <c r="O611" i="47"/>
  <c r="O612" i="47"/>
  <c r="O613" i="47"/>
  <c r="O614" i="47"/>
  <c r="O615" i="47"/>
  <c r="O616" i="47"/>
  <c r="O617" i="47"/>
  <c r="O618" i="47"/>
  <c r="O619" i="47"/>
  <c r="O620" i="47"/>
  <c r="O621" i="47"/>
  <c r="O622" i="47"/>
  <c r="O623" i="47"/>
  <c r="O624" i="47"/>
  <c r="O625" i="47"/>
  <c r="O626" i="47"/>
  <c r="O627" i="47"/>
  <c r="O628" i="47"/>
  <c r="O629" i="47"/>
  <c r="O630" i="47"/>
  <c r="O631" i="47"/>
  <c r="O632" i="47"/>
  <c r="O633" i="47"/>
  <c r="O634" i="47"/>
  <c r="O635" i="47"/>
  <c r="O636" i="47"/>
  <c r="O637" i="47"/>
  <c r="O638" i="47"/>
  <c r="O639" i="47"/>
  <c r="O640" i="47"/>
  <c r="O641" i="47"/>
  <c r="O642" i="47"/>
  <c r="O643" i="47"/>
  <c r="O644" i="47"/>
  <c r="O645" i="47"/>
  <c r="O646" i="47"/>
  <c r="O647" i="47"/>
  <c r="O648" i="47"/>
  <c r="O649" i="47"/>
  <c r="O650" i="47"/>
  <c r="O651" i="47"/>
  <c r="O652" i="47"/>
  <c r="O653" i="47"/>
  <c r="O654" i="47"/>
  <c r="O3" i="47"/>
  <c r="L651" i="47"/>
  <c r="L652" i="47"/>
  <c r="L653" i="47"/>
  <c r="L654" i="47"/>
  <c r="M640" i="47"/>
  <c r="R640" i="47"/>
  <c r="M641" i="47"/>
  <c r="R641" i="47"/>
  <c r="M642" i="47"/>
  <c r="R642" i="47"/>
  <c r="M643" i="47"/>
  <c r="R643" i="47"/>
  <c r="M644" i="47"/>
  <c r="R644" i="47"/>
  <c r="M645" i="47"/>
  <c r="R645" i="47"/>
  <c r="M646" i="47"/>
  <c r="R646" i="47"/>
  <c r="M647" i="47"/>
  <c r="R647" i="47"/>
  <c r="M648" i="47"/>
  <c r="R648" i="47"/>
  <c r="M649" i="47"/>
  <c r="R649" i="47"/>
  <c r="M650" i="47"/>
  <c r="R650" i="47"/>
  <c r="M651" i="47"/>
  <c r="R651" i="47"/>
  <c r="M652" i="47"/>
  <c r="R652" i="47"/>
  <c r="M653" i="47"/>
  <c r="R653" i="47"/>
  <c r="M654" i="47"/>
  <c r="R654" i="47"/>
  <c r="N640" i="47"/>
  <c r="V640" i="47"/>
  <c r="N641" i="47"/>
  <c r="V641" i="47"/>
  <c r="N642" i="47"/>
  <c r="V642" i="47"/>
  <c r="N643" i="47"/>
  <c r="V643" i="47"/>
  <c r="N644" i="47"/>
  <c r="V644" i="47"/>
  <c r="N645" i="47"/>
  <c r="V645" i="47"/>
  <c r="N646" i="47"/>
  <c r="V646" i="47"/>
  <c r="N647" i="47"/>
  <c r="V647" i="47"/>
  <c r="N648" i="47"/>
  <c r="V648" i="47"/>
  <c r="N649" i="47"/>
  <c r="V649" i="47"/>
  <c r="N650" i="47"/>
  <c r="V650" i="47"/>
  <c r="N651" i="47"/>
  <c r="V651" i="47"/>
  <c r="N652" i="47"/>
  <c r="V652" i="47"/>
  <c r="N653" i="47"/>
  <c r="V653" i="47"/>
  <c r="N654" i="47"/>
  <c r="V654" i="47"/>
  <c r="M616" i="47"/>
  <c r="R616" i="47"/>
  <c r="M617" i="47"/>
  <c r="R617" i="47"/>
  <c r="M618" i="47"/>
  <c r="R618" i="47"/>
  <c r="M619" i="47"/>
  <c r="R619" i="47"/>
  <c r="M620" i="47"/>
  <c r="R620" i="47"/>
  <c r="M621" i="47"/>
  <c r="R621" i="47"/>
  <c r="M622" i="47"/>
  <c r="R622" i="47"/>
  <c r="M623" i="47"/>
  <c r="R623" i="47"/>
  <c r="M624" i="47"/>
  <c r="R624" i="47"/>
  <c r="M625" i="47"/>
  <c r="R625" i="47"/>
  <c r="M626" i="47"/>
  <c r="R626" i="47"/>
  <c r="M627" i="47"/>
  <c r="R627" i="47"/>
  <c r="M628" i="47"/>
  <c r="R628" i="47"/>
  <c r="M629" i="47"/>
  <c r="R629" i="47"/>
  <c r="M630" i="47"/>
  <c r="R630" i="47"/>
  <c r="M631" i="47"/>
  <c r="R631" i="47"/>
  <c r="M632" i="47"/>
  <c r="R632" i="47"/>
  <c r="M633" i="47"/>
  <c r="R633" i="47"/>
  <c r="M634" i="47"/>
  <c r="R634" i="47"/>
  <c r="M635" i="47"/>
  <c r="R635" i="47"/>
  <c r="M636" i="47"/>
  <c r="R636" i="47"/>
  <c r="M637" i="47"/>
  <c r="R637" i="47"/>
  <c r="M638" i="47"/>
  <c r="R638" i="47"/>
  <c r="M639" i="47"/>
  <c r="R639" i="47"/>
  <c r="N616" i="47"/>
  <c r="V616" i="47"/>
  <c r="N617" i="47"/>
  <c r="V617" i="47"/>
  <c r="N618" i="47"/>
  <c r="V618" i="47"/>
  <c r="N619" i="47"/>
  <c r="V619" i="47"/>
  <c r="N620" i="47"/>
  <c r="V620" i="47"/>
  <c r="N621" i="47"/>
  <c r="V621" i="47"/>
  <c r="N622" i="47"/>
  <c r="V622" i="47"/>
  <c r="N623" i="47"/>
  <c r="V623" i="47"/>
  <c r="N624" i="47"/>
  <c r="V624" i="47"/>
  <c r="N625" i="47"/>
  <c r="V625" i="47"/>
  <c r="N626" i="47"/>
  <c r="V626" i="47"/>
  <c r="N627" i="47"/>
  <c r="V627" i="47"/>
  <c r="N628" i="47"/>
  <c r="V628" i="47"/>
  <c r="N629" i="47"/>
  <c r="V629" i="47"/>
  <c r="N630" i="47"/>
  <c r="V630" i="47"/>
  <c r="N631" i="47"/>
  <c r="V631" i="47"/>
  <c r="N632" i="47"/>
  <c r="V632" i="47"/>
  <c r="N633" i="47"/>
  <c r="V633" i="47"/>
  <c r="N634" i="47"/>
  <c r="V634" i="47"/>
  <c r="N635" i="47"/>
  <c r="V635" i="47"/>
  <c r="N636" i="47"/>
  <c r="V636" i="47"/>
  <c r="N637" i="47"/>
  <c r="V637" i="47"/>
  <c r="N638" i="47"/>
  <c r="V638" i="47"/>
  <c r="N639" i="47"/>
  <c r="V639" i="47"/>
  <c r="M579" i="47"/>
  <c r="R579" i="47"/>
  <c r="M580" i="47"/>
  <c r="R580" i="47"/>
  <c r="M581" i="47"/>
  <c r="R581" i="47"/>
  <c r="M582" i="47"/>
  <c r="R582" i="47"/>
  <c r="M583" i="47"/>
  <c r="R583" i="47"/>
  <c r="M584" i="47"/>
  <c r="R584" i="47"/>
  <c r="M585" i="47"/>
  <c r="R585" i="47"/>
  <c r="M586" i="47"/>
  <c r="R586" i="47"/>
  <c r="M587" i="47"/>
  <c r="R587" i="47"/>
  <c r="M588" i="47"/>
  <c r="R588" i="47"/>
  <c r="M589" i="47"/>
  <c r="R589" i="47"/>
  <c r="M590" i="47"/>
  <c r="R590" i="47"/>
  <c r="M591" i="47"/>
  <c r="R591" i="47"/>
  <c r="M592" i="47"/>
  <c r="R592" i="47"/>
  <c r="M593" i="47"/>
  <c r="R593" i="47"/>
  <c r="M594" i="47"/>
  <c r="R594" i="47"/>
  <c r="M595" i="47"/>
  <c r="R595" i="47"/>
  <c r="M596" i="47"/>
  <c r="R596" i="47"/>
  <c r="M597" i="47"/>
  <c r="R597" i="47"/>
  <c r="M598" i="47"/>
  <c r="R598" i="47"/>
  <c r="M599" i="47"/>
  <c r="R599" i="47"/>
  <c r="M600" i="47"/>
  <c r="R600" i="47"/>
  <c r="M601" i="47"/>
  <c r="R601" i="47"/>
  <c r="M602" i="47"/>
  <c r="R602" i="47"/>
  <c r="M603" i="47"/>
  <c r="R603" i="47"/>
  <c r="M604" i="47"/>
  <c r="R604" i="47"/>
  <c r="M605" i="47"/>
  <c r="R605" i="47"/>
  <c r="M606" i="47"/>
  <c r="R606" i="47"/>
  <c r="M607" i="47"/>
  <c r="R607" i="47"/>
  <c r="M608" i="47"/>
  <c r="R608" i="47"/>
  <c r="M609" i="47"/>
  <c r="R609" i="47"/>
  <c r="M610" i="47"/>
  <c r="R610" i="47"/>
  <c r="M611" i="47"/>
  <c r="R611" i="47"/>
  <c r="M612" i="47"/>
  <c r="R612" i="47"/>
  <c r="M613" i="47"/>
  <c r="R613" i="47"/>
  <c r="M614" i="47"/>
  <c r="R614" i="47"/>
  <c r="M615" i="47"/>
  <c r="R615" i="47"/>
  <c r="N579" i="47"/>
  <c r="V579" i="47"/>
  <c r="N580" i="47"/>
  <c r="V580" i="47"/>
  <c r="N581" i="47"/>
  <c r="V581" i="47"/>
  <c r="N582" i="47"/>
  <c r="V582" i="47"/>
  <c r="N583" i="47"/>
  <c r="V583" i="47"/>
  <c r="N584" i="47"/>
  <c r="V584" i="47"/>
  <c r="N585" i="47"/>
  <c r="V585" i="47"/>
  <c r="N586" i="47"/>
  <c r="V586" i="47"/>
  <c r="N587" i="47"/>
  <c r="V587" i="47"/>
  <c r="N588" i="47"/>
  <c r="V588" i="47"/>
  <c r="N589" i="47"/>
  <c r="V589" i="47"/>
  <c r="N590" i="47"/>
  <c r="V590" i="47"/>
  <c r="N591" i="47"/>
  <c r="V591" i="47"/>
  <c r="N592" i="47"/>
  <c r="V592" i="47"/>
  <c r="N593" i="47"/>
  <c r="V593" i="47"/>
  <c r="N594" i="47"/>
  <c r="V594" i="47"/>
  <c r="N595" i="47"/>
  <c r="V595" i="47"/>
  <c r="N596" i="47"/>
  <c r="V596" i="47"/>
  <c r="N597" i="47"/>
  <c r="V597" i="47"/>
  <c r="N598" i="47"/>
  <c r="V598" i="47"/>
  <c r="N599" i="47"/>
  <c r="V599" i="47"/>
  <c r="N600" i="47"/>
  <c r="V600" i="47"/>
  <c r="N601" i="47"/>
  <c r="V601" i="47"/>
  <c r="N602" i="47"/>
  <c r="V602" i="47"/>
  <c r="N603" i="47"/>
  <c r="V603" i="47"/>
  <c r="N604" i="47"/>
  <c r="V604" i="47"/>
  <c r="N605" i="47"/>
  <c r="V605" i="47"/>
  <c r="N606" i="47"/>
  <c r="V606" i="47"/>
  <c r="N607" i="47"/>
  <c r="V607" i="47"/>
  <c r="N608" i="47"/>
  <c r="V608" i="47"/>
  <c r="N609" i="47"/>
  <c r="V609" i="47"/>
  <c r="N610" i="47"/>
  <c r="V610" i="47"/>
  <c r="N611" i="47"/>
  <c r="V611" i="47"/>
  <c r="N612" i="47"/>
  <c r="V612" i="47"/>
  <c r="N613" i="47"/>
  <c r="V613" i="47"/>
  <c r="N614" i="47"/>
  <c r="V614" i="47"/>
  <c r="N615" i="47"/>
  <c r="V615" i="47"/>
  <c r="M578" i="47"/>
  <c r="R578" i="47"/>
  <c r="N578" i="47"/>
  <c r="V578" i="47"/>
  <c r="M570" i="47"/>
  <c r="R570" i="47"/>
  <c r="M571" i="47"/>
  <c r="R571" i="47"/>
  <c r="M572" i="47"/>
  <c r="R572" i="47"/>
  <c r="M573" i="47"/>
  <c r="R573" i="47"/>
  <c r="M574" i="47"/>
  <c r="R574" i="47"/>
  <c r="M575" i="47"/>
  <c r="R575" i="47"/>
  <c r="M576" i="47"/>
  <c r="R576" i="47"/>
  <c r="M577" i="47"/>
  <c r="R577" i="47"/>
  <c r="N570" i="47"/>
  <c r="V570" i="47"/>
  <c r="N571" i="47"/>
  <c r="V571" i="47"/>
  <c r="N572" i="47"/>
  <c r="V572" i="47"/>
  <c r="N573" i="47"/>
  <c r="V573" i="47"/>
  <c r="N574" i="47"/>
  <c r="V574" i="47"/>
  <c r="N575" i="47"/>
  <c r="V575" i="47"/>
  <c r="N576" i="47"/>
  <c r="V576" i="47"/>
  <c r="N577" i="47"/>
  <c r="V577" i="47"/>
  <c r="M565" i="47"/>
  <c r="R565" i="47"/>
  <c r="M566" i="47"/>
  <c r="R566" i="47"/>
  <c r="M567" i="47"/>
  <c r="R567" i="47"/>
  <c r="M568" i="47"/>
  <c r="R568" i="47"/>
  <c r="M569" i="47"/>
  <c r="R569" i="47"/>
  <c r="N565" i="47"/>
  <c r="V565" i="47"/>
  <c r="N566" i="47"/>
  <c r="V566" i="47"/>
  <c r="N567" i="47"/>
  <c r="V567" i="47"/>
  <c r="N568" i="47"/>
  <c r="V568" i="47"/>
  <c r="N569" i="47"/>
  <c r="V569" i="47"/>
  <c r="M435" i="47"/>
  <c r="R435" i="47"/>
  <c r="M436" i="47"/>
  <c r="R436" i="47"/>
  <c r="M437" i="47"/>
  <c r="R437" i="47"/>
  <c r="M438" i="47"/>
  <c r="R438" i="47"/>
  <c r="M439" i="47"/>
  <c r="R439" i="47"/>
  <c r="M440" i="47"/>
  <c r="R440" i="47"/>
  <c r="M441" i="47"/>
  <c r="R441" i="47"/>
  <c r="M442" i="47"/>
  <c r="R442" i="47"/>
  <c r="M443" i="47"/>
  <c r="R443" i="47"/>
  <c r="M444" i="47"/>
  <c r="R444" i="47"/>
  <c r="M445" i="47"/>
  <c r="R445" i="47"/>
  <c r="M446" i="47"/>
  <c r="R446" i="47"/>
  <c r="M447" i="47"/>
  <c r="R447" i="47"/>
  <c r="M448" i="47"/>
  <c r="R448" i="47"/>
  <c r="M449" i="47"/>
  <c r="R449" i="47"/>
  <c r="M450" i="47"/>
  <c r="R450" i="47"/>
  <c r="M451" i="47"/>
  <c r="R451" i="47"/>
  <c r="M452" i="47"/>
  <c r="R452" i="47"/>
  <c r="M453" i="47"/>
  <c r="R453" i="47"/>
  <c r="M454" i="47"/>
  <c r="R454" i="47"/>
  <c r="M455" i="47"/>
  <c r="R455" i="47"/>
  <c r="M456" i="47"/>
  <c r="R456" i="47"/>
  <c r="M457" i="47"/>
  <c r="R457" i="47"/>
  <c r="M458" i="47"/>
  <c r="R458" i="47"/>
  <c r="M459" i="47"/>
  <c r="R459" i="47"/>
  <c r="M460" i="47"/>
  <c r="R460" i="47"/>
  <c r="M461" i="47"/>
  <c r="R461" i="47"/>
  <c r="M462" i="47"/>
  <c r="R462" i="47"/>
  <c r="M463" i="47"/>
  <c r="R463" i="47"/>
  <c r="M464" i="47"/>
  <c r="R464" i="47"/>
  <c r="M465" i="47"/>
  <c r="R465" i="47"/>
  <c r="M466" i="47"/>
  <c r="R466" i="47"/>
  <c r="M467" i="47"/>
  <c r="R467" i="47"/>
  <c r="M468" i="47"/>
  <c r="R468" i="47"/>
  <c r="M469" i="47"/>
  <c r="R469" i="47"/>
  <c r="M470" i="47"/>
  <c r="R470" i="47"/>
  <c r="M471" i="47"/>
  <c r="R471" i="47"/>
  <c r="M472" i="47"/>
  <c r="R472" i="47"/>
  <c r="M473" i="47"/>
  <c r="R473" i="47"/>
  <c r="M474" i="47"/>
  <c r="R474" i="47"/>
  <c r="M475" i="47"/>
  <c r="R475" i="47"/>
  <c r="M476" i="47"/>
  <c r="R476" i="47"/>
  <c r="M477" i="47"/>
  <c r="R477" i="47"/>
  <c r="M478" i="47"/>
  <c r="R478" i="47"/>
  <c r="M479" i="47"/>
  <c r="R479" i="47"/>
  <c r="M480" i="47"/>
  <c r="R480" i="47"/>
  <c r="M481" i="47"/>
  <c r="R481" i="47"/>
  <c r="M482" i="47"/>
  <c r="R482" i="47"/>
  <c r="M483" i="47"/>
  <c r="R483" i="47"/>
  <c r="M484" i="47"/>
  <c r="R484" i="47"/>
  <c r="M485" i="47"/>
  <c r="R485" i="47"/>
  <c r="M486" i="47"/>
  <c r="R486" i="47"/>
  <c r="M487" i="47"/>
  <c r="R487" i="47"/>
  <c r="M488" i="47"/>
  <c r="R488" i="47"/>
  <c r="M489" i="47"/>
  <c r="R489" i="47"/>
  <c r="M490" i="47"/>
  <c r="R490" i="47"/>
  <c r="M491" i="47"/>
  <c r="R491" i="47"/>
  <c r="M492" i="47"/>
  <c r="R492" i="47"/>
  <c r="M493" i="47"/>
  <c r="R493" i="47"/>
  <c r="M494" i="47"/>
  <c r="R494" i="47"/>
  <c r="M495" i="47"/>
  <c r="R495" i="47"/>
  <c r="M496" i="47"/>
  <c r="R496" i="47"/>
  <c r="M497" i="47"/>
  <c r="R497" i="47"/>
  <c r="M498" i="47"/>
  <c r="R498" i="47"/>
  <c r="M499" i="47"/>
  <c r="R499" i="47"/>
  <c r="M500" i="47"/>
  <c r="R500" i="47"/>
  <c r="M501" i="47"/>
  <c r="R501" i="47"/>
  <c r="M502" i="47"/>
  <c r="R502" i="47"/>
  <c r="M503" i="47"/>
  <c r="R503" i="47"/>
  <c r="M504" i="47"/>
  <c r="R504" i="47"/>
  <c r="M505" i="47"/>
  <c r="R505" i="47"/>
  <c r="M506" i="47"/>
  <c r="R506" i="47"/>
  <c r="M507" i="47"/>
  <c r="R507" i="47"/>
  <c r="M508" i="47"/>
  <c r="R508" i="47"/>
  <c r="M509" i="47"/>
  <c r="R509" i="47"/>
  <c r="M510" i="47"/>
  <c r="R510" i="47"/>
  <c r="M511" i="47"/>
  <c r="R511" i="47"/>
  <c r="M512" i="47"/>
  <c r="R512" i="47"/>
  <c r="M513" i="47"/>
  <c r="R513" i="47"/>
  <c r="M514" i="47"/>
  <c r="R514" i="47"/>
  <c r="M515" i="47"/>
  <c r="R515" i="47"/>
  <c r="M516" i="47"/>
  <c r="R516" i="47"/>
  <c r="M517" i="47"/>
  <c r="R517" i="47"/>
  <c r="M518" i="47"/>
  <c r="R518" i="47"/>
  <c r="M519" i="47"/>
  <c r="R519" i="47"/>
  <c r="M520" i="47"/>
  <c r="R520" i="47"/>
  <c r="M521" i="47"/>
  <c r="R521" i="47"/>
  <c r="M522" i="47"/>
  <c r="R522" i="47"/>
  <c r="M523" i="47"/>
  <c r="R523" i="47"/>
  <c r="M524" i="47"/>
  <c r="R524" i="47"/>
  <c r="M525" i="47"/>
  <c r="R525" i="47"/>
  <c r="M526" i="47"/>
  <c r="R526" i="47"/>
  <c r="M527" i="47"/>
  <c r="R527" i="47"/>
  <c r="M528" i="47"/>
  <c r="R528" i="47"/>
  <c r="M529" i="47"/>
  <c r="R529" i="47"/>
  <c r="M530" i="47"/>
  <c r="R530" i="47"/>
  <c r="M531" i="47"/>
  <c r="R531" i="47"/>
  <c r="M532" i="47"/>
  <c r="R532" i="47"/>
  <c r="M533" i="47"/>
  <c r="R533" i="47"/>
  <c r="M534" i="47"/>
  <c r="R534" i="47"/>
  <c r="M535" i="47"/>
  <c r="R535" i="47"/>
  <c r="M536" i="47"/>
  <c r="R536" i="47"/>
  <c r="M537" i="47"/>
  <c r="R537" i="47"/>
  <c r="M538" i="47"/>
  <c r="R538" i="47"/>
  <c r="M539" i="47"/>
  <c r="R539" i="47"/>
  <c r="M540" i="47"/>
  <c r="R540" i="47"/>
  <c r="M541" i="47"/>
  <c r="R541" i="47"/>
  <c r="M542" i="47"/>
  <c r="R542" i="47"/>
  <c r="M543" i="47"/>
  <c r="R543" i="47"/>
  <c r="M544" i="47"/>
  <c r="R544" i="47"/>
  <c r="M545" i="47"/>
  <c r="R545" i="47"/>
  <c r="M546" i="47"/>
  <c r="R546" i="47"/>
  <c r="M547" i="47"/>
  <c r="R547" i="47"/>
  <c r="M548" i="47"/>
  <c r="R548" i="47"/>
  <c r="M549" i="47"/>
  <c r="R549" i="47"/>
  <c r="M550" i="47"/>
  <c r="R550" i="47"/>
  <c r="M551" i="47"/>
  <c r="R551" i="47"/>
  <c r="M552" i="47"/>
  <c r="R552" i="47"/>
  <c r="M553" i="47"/>
  <c r="R553" i="47"/>
  <c r="M554" i="47"/>
  <c r="R554" i="47"/>
  <c r="M555" i="47"/>
  <c r="R555" i="47"/>
  <c r="M556" i="47"/>
  <c r="R556" i="47"/>
  <c r="M557" i="47"/>
  <c r="R557" i="47"/>
  <c r="M558" i="47"/>
  <c r="R558" i="47"/>
  <c r="M559" i="47"/>
  <c r="R559" i="47"/>
  <c r="M560" i="47"/>
  <c r="R560" i="47"/>
  <c r="M561" i="47"/>
  <c r="R561" i="47"/>
  <c r="M562" i="47"/>
  <c r="R562" i="47"/>
  <c r="M563" i="47"/>
  <c r="R563" i="47"/>
  <c r="M564" i="47"/>
  <c r="R564" i="47"/>
  <c r="N435" i="47"/>
  <c r="V435" i="47"/>
  <c r="N436" i="47"/>
  <c r="V436" i="47"/>
  <c r="N437" i="47"/>
  <c r="V437" i="47"/>
  <c r="N438" i="47"/>
  <c r="V438" i="47"/>
  <c r="N439" i="47"/>
  <c r="V439" i="47"/>
  <c r="N440" i="47"/>
  <c r="V440" i="47"/>
  <c r="N441" i="47"/>
  <c r="V441" i="47"/>
  <c r="N442" i="47"/>
  <c r="V442" i="47"/>
  <c r="N443" i="47"/>
  <c r="V443" i="47"/>
  <c r="N444" i="47"/>
  <c r="V444" i="47"/>
  <c r="N445" i="47"/>
  <c r="V445" i="47"/>
  <c r="N446" i="47"/>
  <c r="V446" i="47"/>
  <c r="N447" i="47"/>
  <c r="V447" i="47"/>
  <c r="N448" i="47"/>
  <c r="V448" i="47"/>
  <c r="N449" i="47"/>
  <c r="V449" i="47"/>
  <c r="N450" i="47"/>
  <c r="V450" i="47"/>
  <c r="N451" i="47"/>
  <c r="V451" i="47"/>
  <c r="N452" i="47"/>
  <c r="V452" i="47"/>
  <c r="N453" i="47"/>
  <c r="V453" i="47"/>
  <c r="N454" i="47"/>
  <c r="V454" i="47"/>
  <c r="N455" i="47"/>
  <c r="V455" i="47"/>
  <c r="N456" i="47"/>
  <c r="V456" i="47"/>
  <c r="N457" i="47"/>
  <c r="V457" i="47"/>
  <c r="N458" i="47"/>
  <c r="V458" i="47"/>
  <c r="N459" i="47"/>
  <c r="V459" i="47"/>
  <c r="N460" i="47"/>
  <c r="V460" i="47"/>
  <c r="N461" i="47"/>
  <c r="V461" i="47"/>
  <c r="N462" i="47"/>
  <c r="V462" i="47"/>
  <c r="N463" i="47"/>
  <c r="V463" i="47"/>
  <c r="N464" i="47"/>
  <c r="V464" i="47"/>
  <c r="N465" i="47"/>
  <c r="V465" i="47"/>
  <c r="N466" i="47"/>
  <c r="V466" i="47"/>
  <c r="N467" i="47"/>
  <c r="V467" i="47"/>
  <c r="N468" i="47"/>
  <c r="V468" i="47"/>
  <c r="N469" i="47"/>
  <c r="V469" i="47"/>
  <c r="N470" i="47"/>
  <c r="V470" i="47"/>
  <c r="N471" i="47"/>
  <c r="V471" i="47"/>
  <c r="N472" i="47"/>
  <c r="V472" i="47"/>
  <c r="N473" i="47"/>
  <c r="V473" i="47"/>
  <c r="N474" i="47"/>
  <c r="V474" i="47"/>
  <c r="N475" i="47"/>
  <c r="V475" i="47"/>
  <c r="N476" i="47"/>
  <c r="V476" i="47"/>
  <c r="N477" i="47"/>
  <c r="V477" i="47"/>
  <c r="N478" i="47"/>
  <c r="V478" i="47"/>
  <c r="N479" i="47"/>
  <c r="V479" i="47"/>
  <c r="N480" i="47"/>
  <c r="V480" i="47"/>
  <c r="N481" i="47"/>
  <c r="V481" i="47"/>
  <c r="N482" i="47"/>
  <c r="V482" i="47"/>
  <c r="N483" i="47"/>
  <c r="V483" i="47"/>
  <c r="N484" i="47"/>
  <c r="V484" i="47"/>
  <c r="N485" i="47"/>
  <c r="V485" i="47"/>
  <c r="N486" i="47"/>
  <c r="V486" i="47"/>
  <c r="N487" i="47"/>
  <c r="V487" i="47"/>
  <c r="N488" i="47"/>
  <c r="V488" i="47"/>
  <c r="N489" i="47"/>
  <c r="V489" i="47"/>
  <c r="N490" i="47"/>
  <c r="V490" i="47"/>
  <c r="N491" i="47"/>
  <c r="V491" i="47"/>
  <c r="N492" i="47"/>
  <c r="V492" i="47"/>
  <c r="N493" i="47"/>
  <c r="V493" i="47"/>
  <c r="N494" i="47"/>
  <c r="V494" i="47"/>
  <c r="N495" i="47"/>
  <c r="V495" i="47"/>
  <c r="N496" i="47"/>
  <c r="V496" i="47"/>
  <c r="N497" i="47"/>
  <c r="V497" i="47"/>
  <c r="N498" i="47"/>
  <c r="V498" i="47"/>
  <c r="N499" i="47"/>
  <c r="V499" i="47"/>
  <c r="N500" i="47"/>
  <c r="V500" i="47"/>
  <c r="N501" i="47"/>
  <c r="V501" i="47"/>
  <c r="N502" i="47"/>
  <c r="V502" i="47"/>
  <c r="N503" i="47"/>
  <c r="V503" i="47"/>
  <c r="N504" i="47"/>
  <c r="V504" i="47"/>
  <c r="N505" i="47"/>
  <c r="V505" i="47"/>
  <c r="N506" i="47"/>
  <c r="V506" i="47"/>
  <c r="N507" i="47"/>
  <c r="V507" i="47"/>
  <c r="N508" i="47"/>
  <c r="V508" i="47"/>
  <c r="N509" i="47"/>
  <c r="V509" i="47"/>
  <c r="N510" i="47"/>
  <c r="V510" i="47"/>
  <c r="N511" i="47"/>
  <c r="V511" i="47"/>
  <c r="N512" i="47"/>
  <c r="V512" i="47"/>
  <c r="N513" i="47"/>
  <c r="V513" i="47"/>
  <c r="N514" i="47"/>
  <c r="V514" i="47"/>
  <c r="N515" i="47"/>
  <c r="V515" i="47"/>
  <c r="N516" i="47"/>
  <c r="V516" i="47"/>
  <c r="N517" i="47"/>
  <c r="V517" i="47"/>
  <c r="N518" i="47"/>
  <c r="V518" i="47"/>
  <c r="N519" i="47"/>
  <c r="V519" i="47"/>
  <c r="N520" i="47"/>
  <c r="V520" i="47"/>
  <c r="N521" i="47"/>
  <c r="V521" i="47"/>
  <c r="N522" i="47"/>
  <c r="V522" i="47"/>
  <c r="N523" i="47"/>
  <c r="V523" i="47"/>
  <c r="N524" i="47"/>
  <c r="V524" i="47"/>
  <c r="N525" i="47"/>
  <c r="V525" i="47"/>
  <c r="N526" i="47"/>
  <c r="V526" i="47"/>
  <c r="N527" i="47"/>
  <c r="V527" i="47"/>
  <c r="N528" i="47"/>
  <c r="V528" i="47"/>
  <c r="N529" i="47"/>
  <c r="V529" i="47"/>
  <c r="N530" i="47"/>
  <c r="V530" i="47"/>
  <c r="N531" i="47"/>
  <c r="V531" i="47"/>
  <c r="N532" i="47"/>
  <c r="V532" i="47"/>
  <c r="N533" i="47"/>
  <c r="V533" i="47"/>
  <c r="N534" i="47"/>
  <c r="V534" i="47"/>
  <c r="N535" i="47"/>
  <c r="V535" i="47"/>
  <c r="N536" i="47"/>
  <c r="V536" i="47"/>
  <c r="N537" i="47"/>
  <c r="V537" i="47"/>
  <c r="N538" i="47"/>
  <c r="V538" i="47"/>
  <c r="N539" i="47"/>
  <c r="V539" i="47"/>
  <c r="N540" i="47"/>
  <c r="V540" i="47"/>
  <c r="N541" i="47"/>
  <c r="V541" i="47"/>
  <c r="N542" i="47"/>
  <c r="V542" i="47"/>
  <c r="N543" i="47"/>
  <c r="V543" i="47"/>
  <c r="N544" i="47"/>
  <c r="V544" i="47"/>
  <c r="N545" i="47"/>
  <c r="V545" i="47"/>
  <c r="N546" i="47"/>
  <c r="V546" i="47"/>
  <c r="N547" i="47"/>
  <c r="V547" i="47"/>
  <c r="N548" i="47"/>
  <c r="V548" i="47"/>
  <c r="N549" i="47"/>
  <c r="V549" i="47"/>
  <c r="N550" i="47"/>
  <c r="V550" i="47"/>
  <c r="N551" i="47"/>
  <c r="V551" i="47"/>
  <c r="N552" i="47"/>
  <c r="V552" i="47"/>
  <c r="N553" i="47"/>
  <c r="V553" i="47"/>
  <c r="N554" i="47"/>
  <c r="V554" i="47"/>
  <c r="N555" i="47"/>
  <c r="V555" i="47"/>
  <c r="N556" i="47"/>
  <c r="V556" i="47"/>
  <c r="N557" i="47"/>
  <c r="V557" i="47"/>
  <c r="N558" i="47"/>
  <c r="V558" i="47"/>
  <c r="N559" i="47"/>
  <c r="V559" i="47"/>
  <c r="N560" i="47"/>
  <c r="V560" i="47"/>
  <c r="N561" i="47"/>
  <c r="V561" i="47"/>
  <c r="N562" i="47"/>
  <c r="V562" i="47"/>
  <c r="N563" i="47"/>
  <c r="V563" i="47"/>
  <c r="N564" i="47"/>
  <c r="V564" i="47"/>
  <c r="M434" i="47"/>
  <c r="R434" i="47"/>
  <c r="N434" i="47"/>
  <c r="V434" i="47"/>
  <c r="M430" i="47"/>
  <c r="R430" i="47"/>
  <c r="M431" i="47"/>
  <c r="R431" i="47"/>
  <c r="M432" i="47"/>
  <c r="R432" i="47"/>
  <c r="M433" i="47"/>
  <c r="R433" i="47"/>
  <c r="N430" i="47"/>
  <c r="V430" i="47"/>
  <c r="N431" i="47"/>
  <c r="V431" i="47"/>
  <c r="N432" i="47"/>
  <c r="V432" i="47"/>
  <c r="N433" i="47"/>
  <c r="V433" i="47"/>
  <c r="M422" i="47"/>
  <c r="R422" i="47"/>
  <c r="M423" i="47"/>
  <c r="R423" i="47"/>
  <c r="M424" i="47"/>
  <c r="R424" i="47"/>
  <c r="M425" i="47"/>
  <c r="R425" i="47"/>
  <c r="M426" i="47"/>
  <c r="R426" i="47"/>
  <c r="M427" i="47"/>
  <c r="R427" i="47"/>
  <c r="M428" i="47"/>
  <c r="R428" i="47"/>
  <c r="M429" i="47"/>
  <c r="R429" i="47"/>
  <c r="N422" i="47"/>
  <c r="V422" i="47"/>
  <c r="N423" i="47"/>
  <c r="V423" i="47"/>
  <c r="N424" i="47"/>
  <c r="V424" i="47"/>
  <c r="N425" i="47"/>
  <c r="V425" i="47"/>
  <c r="N426" i="47"/>
  <c r="V426" i="47"/>
  <c r="N427" i="47"/>
  <c r="V427" i="47"/>
  <c r="N428" i="47"/>
  <c r="V428" i="47"/>
  <c r="N429" i="47"/>
  <c r="V429" i="47"/>
  <c r="M407" i="47"/>
  <c r="R407" i="47"/>
  <c r="M408" i="47"/>
  <c r="R408" i="47"/>
  <c r="M409" i="47"/>
  <c r="R409" i="47"/>
  <c r="M410" i="47"/>
  <c r="R410" i="47"/>
  <c r="M411" i="47"/>
  <c r="R411" i="47"/>
  <c r="M412" i="47"/>
  <c r="R412" i="47"/>
  <c r="M413" i="47"/>
  <c r="R413" i="47"/>
  <c r="M414" i="47"/>
  <c r="R414" i="47"/>
  <c r="M415" i="47"/>
  <c r="R415" i="47"/>
  <c r="M416" i="47"/>
  <c r="R416" i="47"/>
  <c r="M417" i="47"/>
  <c r="R417" i="47"/>
  <c r="M418" i="47"/>
  <c r="R418" i="47"/>
  <c r="M419" i="47"/>
  <c r="R419" i="47"/>
  <c r="M420" i="47"/>
  <c r="R420" i="47"/>
  <c r="M421" i="47"/>
  <c r="R421" i="47"/>
  <c r="N407" i="47"/>
  <c r="V407" i="47"/>
  <c r="N408" i="47"/>
  <c r="V408" i="47"/>
  <c r="N409" i="47"/>
  <c r="V409" i="47"/>
  <c r="N410" i="47"/>
  <c r="V410" i="47"/>
  <c r="N411" i="47"/>
  <c r="V411" i="47"/>
  <c r="N412" i="47"/>
  <c r="V412" i="47"/>
  <c r="N413" i="47"/>
  <c r="V413" i="47"/>
  <c r="N414" i="47"/>
  <c r="V414" i="47"/>
  <c r="N415" i="47"/>
  <c r="V415" i="47"/>
  <c r="N416" i="47"/>
  <c r="V416" i="47"/>
  <c r="N417" i="47"/>
  <c r="V417" i="47"/>
  <c r="N418" i="47"/>
  <c r="V418" i="47"/>
  <c r="N419" i="47"/>
  <c r="V419" i="47"/>
  <c r="N420" i="47"/>
  <c r="V420" i="47"/>
  <c r="N421" i="47"/>
  <c r="V421" i="47"/>
  <c r="M397" i="47"/>
  <c r="R397" i="47"/>
  <c r="M398" i="47"/>
  <c r="R398" i="47"/>
  <c r="M399" i="47"/>
  <c r="R399" i="47"/>
  <c r="M400" i="47"/>
  <c r="R400" i="47"/>
  <c r="M401" i="47"/>
  <c r="R401" i="47"/>
  <c r="M402" i="47"/>
  <c r="R402" i="47"/>
  <c r="M403" i="47"/>
  <c r="R403" i="47"/>
  <c r="M404" i="47"/>
  <c r="R404" i="47"/>
  <c r="M405" i="47"/>
  <c r="R405" i="47"/>
  <c r="M406" i="47"/>
  <c r="R406" i="47"/>
  <c r="N397" i="47"/>
  <c r="V397" i="47"/>
  <c r="N398" i="47"/>
  <c r="V398" i="47"/>
  <c r="N399" i="47"/>
  <c r="V399" i="47"/>
  <c r="N400" i="47"/>
  <c r="V400" i="47"/>
  <c r="N401" i="47"/>
  <c r="V401" i="47"/>
  <c r="N402" i="47"/>
  <c r="V402" i="47"/>
  <c r="N403" i="47"/>
  <c r="V403" i="47"/>
  <c r="N404" i="47"/>
  <c r="V404" i="47"/>
  <c r="N405" i="47"/>
  <c r="V405" i="47"/>
  <c r="N406" i="47"/>
  <c r="V406" i="47"/>
  <c r="M367" i="47"/>
  <c r="R367" i="47"/>
  <c r="M368" i="47"/>
  <c r="R368" i="47"/>
  <c r="M369" i="47"/>
  <c r="R369" i="47"/>
  <c r="M370" i="47"/>
  <c r="R370" i="47"/>
  <c r="M371" i="47"/>
  <c r="R371" i="47"/>
  <c r="M372" i="47"/>
  <c r="R372" i="47"/>
  <c r="M373" i="47"/>
  <c r="R373" i="47"/>
  <c r="M374" i="47"/>
  <c r="R374" i="47"/>
  <c r="M375" i="47"/>
  <c r="R375" i="47"/>
  <c r="M376" i="47"/>
  <c r="R376" i="47"/>
  <c r="M377" i="47"/>
  <c r="R377" i="47"/>
  <c r="M378" i="47"/>
  <c r="R378" i="47"/>
  <c r="M379" i="47"/>
  <c r="R379" i="47"/>
  <c r="M380" i="47"/>
  <c r="R380" i="47"/>
  <c r="M381" i="47"/>
  <c r="R381" i="47"/>
  <c r="M382" i="47"/>
  <c r="R382" i="47"/>
  <c r="M383" i="47"/>
  <c r="R383" i="47"/>
  <c r="M384" i="47"/>
  <c r="R384" i="47"/>
  <c r="M385" i="47"/>
  <c r="R385" i="47"/>
  <c r="M386" i="47"/>
  <c r="R386" i="47"/>
  <c r="M387" i="47"/>
  <c r="R387" i="47"/>
  <c r="M388" i="47"/>
  <c r="R388" i="47"/>
  <c r="M389" i="47"/>
  <c r="R389" i="47"/>
  <c r="M390" i="47"/>
  <c r="R390" i="47"/>
  <c r="M391" i="47"/>
  <c r="R391" i="47"/>
  <c r="M392" i="47"/>
  <c r="R392" i="47"/>
  <c r="M393" i="47"/>
  <c r="R393" i="47"/>
  <c r="M394" i="47"/>
  <c r="R394" i="47"/>
  <c r="M395" i="47"/>
  <c r="R395" i="47"/>
  <c r="M396" i="47"/>
  <c r="R396" i="47"/>
  <c r="N367" i="47"/>
  <c r="V367" i="47"/>
  <c r="N368" i="47"/>
  <c r="V368" i="47"/>
  <c r="N369" i="47"/>
  <c r="V369" i="47"/>
  <c r="N370" i="47"/>
  <c r="V370" i="47"/>
  <c r="N371" i="47"/>
  <c r="V371" i="47"/>
  <c r="N372" i="47"/>
  <c r="V372" i="47"/>
  <c r="N373" i="47"/>
  <c r="V373" i="47"/>
  <c r="N374" i="47"/>
  <c r="V374" i="47"/>
  <c r="N375" i="47"/>
  <c r="V375" i="47"/>
  <c r="N376" i="47"/>
  <c r="V376" i="47"/>
  <c r="N377" i="47"/>
  <c r="V377" i="47"/>
  <c r="N378" i="47"/>
  <c r="V378" i="47"/>
  <c r="N379" i="47"/>
  <c r="V379" i="47"/>
  <c r="N380" i="47"/>
  <c r="V380" i="47"/>
  <c r="N381" i="47"/>
  <c r="V381" i="47"/>
  <c r="N382" i="47"/>
  <c r="V382" i="47"/>
  <c r="N383" i="47"/>
  <c r="V383" i="47"/>
  <c r="N384" i="47"/>
  <c r="V384" i="47"/>
  <c r="N385" i="47"/>
  <c r="V385" i="47"/>
  <c r="N386" i="47"/>
  <c r="V386" i="47"/>
  <c r="N387" i="47"/>
  <c r="V387" i="47"/>
  <c r="N388" i="47"/>
  <c r="V388" i="47"/>
  <c r="N389" i="47"/>
  <c r="V389" i="47"/>
  <c r="N390" i="47"/>
  <c r="V390" i="47"/>
  <c r="N391" i="47"/>
  <c r="V391" i="47"/>
  <c r="N392" i="47"/>
  <c r="V392" i="47"/>
  <c r="N393" i="47"/>
  <c r="V393" i="47"/>
  <c r="N394" i="47"/>
  <c r="V394" i="47"/>
  <c r="N395" i="47"/>
  <c r="V395" i="47"/>
  <c r="N396" i="47"/>
  <c r="V396" i="47"/>
  <c r="M360" i="47"/>
  <c r="R360" i="47"/>
  <c r="M361" i="47"/>
  <c r="R361" i="47"/>
  <c r="M362" i="47"/>
  <c r="R362" i="47"/>
  <c r="M363" i="47"/>
  <c r="R363" i="47"/>
  <c r="M364" i="47"/>
  <c r="R364" i="47"/>
  <c r="M365" i="47"/>
  <c r="R365" i="47"/>
  <c r="M366" i="47"/>
  <c r="R366" i="47"/>
  <c r="N360" i="47"/>
  <c r="V360" i="47"/>
  <c r="N361" i="47"/>
  <c r="V361" i="47"/>
  <c r="N362" i="47"/>
  <c r="V362" i="47"/>
  <c r="N363" i="47"/>
  <c r="V363" i="47"/>
  <c r="N364" i="47"/>
  <c r="V364" i="47"/>
  <c r="N365" i="47"/>
  <c r="V365" i="47"/>
  <c r="N366" i="47"/>
  <c r="V366" i="47"/>
  <c r="M358" i="47"/>
  <c r="R358" i="47"/>
  <c r="M359" i="47"/>
  <c r="R359" i="47"/>
  <c r="N358" i="47"/>
  <c r="V358" i="47"/>
  <c r="N359" i="47"/>
  <c r="V359" i="47"/>
  <c r="M340" i="47"/>
  <c r="R340" i="47"/>
  <c r="M341" i="47"/>
  <c r="R341" i="47"/>
  <c r="M342" i="47"/>
  <c r="R342" i="47"/>
  <c r="M343" i="47"/>
  <c r="R343" i="47"/>
  <c r="M344" i="47"/>
  <c r="R344" i="47"/>
  <c r="M345" i="47"/>
  <c r="R345" i="47"/>
  <c r="M346" i="47"/>
  <c r="R346" i="47"/>
  <c r="M347" i="47"/>
  <c r="R347" i="47"/>
  <c r="M348" i="47"/>
  <c r="R348" i="47"/>
  <c r="M349" i="47"/>
  <c r="R349" i="47"/>
  <c r="M350" i="47"/>
  <c r="R350" i="47"/>
  <c r="M351" i="47"/>
  <c r="R351" i="47"/>
  <c r="M352" i="47"/>
  <c r="R352" i="47"/>
  <c r="M353" i="47"/>
  <c r="R353" i="47"/>
  <c r="M354" i="47"/>
  <c r="R354" i="47"/>
  <c r="M355" i="47"/>
  <c r="R355" i="47"/>
  <c r="M356" i="47"/>
  <c r="R356" i="47"/>
  <c r="M357" i="47"/>
  <c r="R357" i="47"/>
  <c r="N340" i="47"/>
  <c r="V340" i="47"/>
  <c r="N341" i="47"/>
  <c r="V341" i="47"/>
  <c r="N342" i="47"/>
  <c r="V342" i="47"/>
  <c r="N343" i="47"/>
  <c r="V343" i="47"/>
  <c r="N344" i="47"/>
  <c r="V344" i="47"/>
  <c r="N345" i="47"/>
  <c r="V345" i="47"/>
  <c r="N346" i="47"/>
  <c r="V346" i="47"/>
  <c r="N347" i="47"/>
  <c r="V347" i="47"/>
  <c r="N348" i="47"/>
  <c r="V348" i="47"/>
  <c r="N349" i="47"/>
  <c r="V349" i="47"/>
  <c r="N350" i="47"/>
  <c r="V350" i="47"/>
  <c r="N351" i="47"/>
  <c r="V351" i="47"/>
  <c r="N352" i="47"/>
  <c r="V352" i="47"/>
  <c r="N353" i="47"/>
  <c r="V353" i="47"/>
  <c r="N354" i="47"/>
  <c r="V354" i="47"/>
  <c r="N355" i="47"/>
  <c r="V355" i="47"/>
  <c r="N356" i="47"/>
  <c r="V356" i="47"/>
  <c r="N357" i="47"/>
  <c r="V357" i="47"/>
  <c r="M322" i="47"/>
  <c r="R322" i="47"/>
  <c r="M323" i="47"/>
  <c r="R323" i="47"/>
  <c r="M324" i="47"/>
  <c r="R324" i="47"/>
  <c r="M325" i="47"/>
  <c r="R325" i="47"/>
  <c r="M326" i="47"/>
  <c r="R326" i="47"/>
  <c r="M327" i="47"/>
  <c r="R327" i="47"/>
  <c r="M328" i="47"/>
  <c r="R328" i="47"/>
  <c r="M329" i="47"/>
  <c r="R329" i="47"/>
  <c r="M330" i="47"/>
  <c r="R330" i="47"/>
  <c r="M331" i="47"/>
  <c r="R331" i="47"/>
  <c r="M332" i="47"/>
  <c r="R332" i="47"/>
  <c r="M333" i="47"/>
  <c r="R333" i="47"/>
  <c r="M334" i="47"/>
  <c r="R334" i="47"/>
  <c r="M335" i="47"/>
  <c r="R335" i="47"/>
  <c r="M336" i="47"/>
  <c r="R336" i="47"/>
  <c r="M337" i="47"/>
  <c r="R337" i="47"/>
  <c r="M338" i="47"/>
  <c r="R338" i="47"/>
  <c r="M339" i="47"/>
  <c r="R339" i="47"/>
  <c r="N322" i="47"/>
  <c r="V322" i="47"/>
  <c r="N323" i="47"/>
  <c r="V323" i="47"/>
  <c r="N324" i="47"/>
  <c r="V324" i="47"/>
  <c r="N325" i="47"/>
  <c r="V325" i="47"/>
  <c r="N326" i="47"/>
  <c r="V326" i="47"/>
  <c r="N327" i="47"/>
  <c r="V327" i="47"/>
  <c r="N328" i="47"/>
  <c r="V328" i="47"/>
  <c r="N329" i="47"/>
  <c r="V329" i="47"/>
  <c r="N330" i="47"/>
  <c r="V330" i="47"/>
  <c r="N331" i="47"/>
  <c r="V331" i="47"/>
  <c r="N332" i="47"/>
  <c r="V332" i="47"/>
  <c r="N333" i="47"/>
  <c r="V333" i="47"/>
  <c r="N334" i="47"/>
  <c r="V334" i="47"/>
  <c r="N335" i="47"/>
  <c r="V335" i="47"/>
  <c r="N336" i="47"/>
  <c r="V336" i="47"/>
  <c r="N337" i="47"/>
  <c r="V337" i="47"/>
  <c r="N338" i="47"/>
  <c r="V338" i="47"/>
  <c r="N339" i="47"/>
  <c r="V339" i="47"/>
  <c r="M304" i="47"/>
  <c r="R304" i="47"/>
  <c r="M305" i="47"/>
  <c r="R305" i="47"/>
  <c r="M306" i="47"/>
  <c r="R306" i="47"/>
  <c r="M307" i="47"/>
  <c r="R307" i="47"/>
  <c r="M308" i="47"/>
  <c r="R308" i="47"/>
  <c r="M309" i="47"/>
  <c r="R309" i="47"/>
  <c r="M310" i="47"/>
  <c r="R310" i="47"/>
  <c r="M311" i="47"/>
  <c r="R311" i="47"/>
  <c r="M312" i="47"/>
  <c r="R312" i="47"/>
  <c r="M313" i="47"/>
  <c r="R313" i="47"/>
  <c r="M314" i="47"/>
  <c r="R314" i="47"/>
  <c r="M315" i="47"/>
  <c r="R315" i="47"/>
  <c r="M316" i="47"/>
  <c r="R316" i="47"/>
  <c r="M317" i="47"/>
  <c r="R317" i="47"/>
  <c r="M318" i="47"/>
  <c r="R318" i="47"/>
  <c r="M319" i="47"/>
  <c r="R319" i="47"/>
  <c r="M320" i="47"/>
  <c r="R320" i="47"/>
  <c r="M321" i="47"/>
  <c r="R321" i="47"/>
  <c r="N304" i="47"/>
  <c r="V304" i="47"/>
  <c r="N305" i="47"/>
  <c r="V305" i="47"/>
  <c r="N306" i="47"/>
  <c r="V306" i="47"/>
  <c r="N307" i="47"/>
  <c r="V307" i="47"/>
  <c r="N308" i="47"/>
  <c r="V308" i="47"/>
  <c r="N309" i="47"/>
  <c r="V309" i="47"/>
  <c r="N310" i="47"/>
  <c r="V310" i="47"/>
  <c r="N311" i="47"/>
  <c r="V311" i="47"/>
  <c r="N312" i="47"/>
  <c r="V312" i="47"/>
  <c r="N313" i="47"/>
  <c r="V313" i="47"/>
  <c r="N314" i="47"/>
  <c r="V314" i="47"/>
  <c r="N315" i="47"/>
  <c r="V315" i="47"/>
  <c r="N316" i="47"/>
  <c r="V316" i="47"/>
  <c r="N317" i="47"/>
  <c r="V317" i="47"/>
  <c r="N318" i="47"/>
  <c r="V318" i="47"/>
  <c r="N319" i="47"/>
  <c r="V319" i="47"/>
  <c r="N320" i="47"/>
  <c r="V320" i="47"/>
  <c r="N321" i="47"/>
  <c r="V321" i="47"/>
  <c r="M293" i="47"/>
  <c r="R293" i="47"/>
  <c r="M294" i="47"/>
  <c r="R294" i="47"/>
  <c r="M295" i="47"/>
  <c r="R295" i="47"/>
  <c r="M296" i="47"/>
  <c r="R296" i="47"/>
  <c r="M297" i="47"/>
  <c r="R297" i="47"/>
  <c r="M298" i="47"/>
  <c r="R298" i="47"/>
  <c r="M299" i="47"/>
  <c r="R299" i="47"/>
  <c r="M300" i="47"/>
  <c r="R300" i="47"/>
  <c r="M301" i="47"/>
  <c r="R301" i="47"/>
  <c r="M302" i="47"/>
  <c r="R302" i="47"/>
  <c r="M303" i="47"/>
  <c r="R303" i="47"/>
  <c r="N293" i="47"/>
  <c r="V293" i="47"/>
  <c r="N294" i="47"/>
  <c r="V294" i="47"/>
  <c r="N295" i="47"/>
  <c r="V295" i="47"/>
  <c r="N296" i="47"/>
  <c r="V296" i="47"/>
  <c r="N297" i="47"/>
  <c r="V297" i="47"/>
  <c r="N298" i="47"/>
  <c r="V298" i="47"/>
  <c r="N299" i="47"/>
  <c r="V299" i="47"/>
  <c r="N300" i="47"/>
  <c r="V300" i="47"/>
  <c r="N301" i="47"/>
  <c r="V301" i="47"/>
  <c r="N302" i="47"/>
  <c r="V302" i="47"/>
  <c r="N303" i="47"/>
  <c r="V303" i="47"/>
  <c r="M281" i="47"/>
  <c r="R281" i="47"/>
  <c r="M282" i="47"/>
  <c r="R282" i="47"/>
  <c r="M283" i="47"/>
  <c r="R283" i="47"/>
  <c r="M284" i="47"/>
  <c r="R284" i="47"/>
  <c r="M285" i="47"/>
  <c r="R285" i="47"/>
  <c r="M286" i="47"/>
  <c r="R286" i="47"/>
  <c r="M287" i="47"/>
  <c r="R287" i="47"/>
  <c r="M288" i="47"/>
  <c r="R288" i="47"/>
  <c r="M289" i="47"/>
  <c r="R289" i="47"/>
  <c r="M290" i="47"/>
  <c r="R290" i="47"/>
  <c r="M291" i="47"/>
  <c r="R291" i="47"/>
  <c r="M292" i="47"/>
  <c r="R292" i="47"/>
  <c r="N281" i="47"/>
  <c r="V281" i="47"/>
  <c r="N282" i="47"/>
  <c r="V282" i="47"/>
  <c r="N283" i="47"/>
  <c r="V283" i="47"/>
  <c r="N284" i="47"/>
  <c r="V284" i="47"/>
  <c r="N285" i="47"/>
  <c r="V285" i="47"/>
  <c r="N286" i="47"/>
  <c r="V286" i="47"/>
  <c r="N287" i="47"/>
  <c r="V287" i="47"/>
  <c r="N288" i="47"/>
  <c r="V288" i="47"/>
  <c r="N289" i="47"/>
  <c r="V289" i="47"/>
  <c r="N290" i="47"/>
  <c r="V290" i="47"/>
  <c r="N291" i="47"/>
  <c r="V291" i="47"/>
  <c r="N292" i="47"/>
  <c r="V292" i="47"/>
  <c r="B77" i="47"/>
  <c r="B149" i="47"/>
  <c r="B221" i="47"/>
  <c r="B293" i="47"/>
  <c r="B80" i="47"/>
  <c r="B152" i="47"/>
  <c r="B224" i="47"/>
  <c r="B296" i="47"/>
  <c r="B94" i="47"/>
  <c r="B166" i="47"/>
  <c r="B238" i="47"/>
  <c r="B110" i="47"/>
  <c r="B182" i="47"/>
  <c r="B254" i="47"/>
  <c r="B111" i="47"/>
  <c r="B183" i="47"/>
  <c r="B255" i="47"/>
  <c r="L38" i="47"/>
  <c r="M38" i="47"/>
  <c r="R38" i="47"/>
  <c r="N38" i="47"/>
  <c r="V38" i="47"/>
  <c r="L39" i="47"/>
  <c r="M39" i="47"/>
  <c r="R39" i="47"/>
  <c r="N39" i="47"/>
  <c r="V39" i="47"/>
  <c r="L22" i="47"/>
  <c r="M22" i="47"/>
  <c r="R22" i="47"/>
  <c r="N22" i="47"/>
  <c r="V22" i="47"/>
  <c r="B327" i="47"/>
  <c r="L255" i="47"/>
  <c r="B326" i="47"/>
  <c r="L254" i="47"/>
  <c r="B310" i="47"/>
  <c r="L238" i="47"/>
  <c r="B368" i="47"/>
  <c r="L296" i="47"/>
  <c r="B365" i="47"/>
  <c r="L293" i="47"/>
  <c r="B440" i="47"/>
  <c r="L368" i="47"/>
  <c r="B398" i="47"/>
  <c r="L326" i="47"/>
  <c r="B437" i="47"/>
  <c r="L365" i="47"/>
  <c r="B382" i="47"/>
  <c r="L310" i="47"/>
  <c r="B399" i="47"/>
  <c r="L327" i="47"/>
  <c r="B454" i="47"/>
  <c r="L382" i="47"/>
  <c r="L398" i="47"/>
  <c r="B470" i="47"/>
  <c r="B471" i="47"/>
  <c r="L399" i="47"/>
  <c r="B509" i="47"/>
  <c r="L437" i="47"/>
  <c r="B512" i="47"/>
  <c r="L440" i="47"/>
  <c r="B542" i="47"/>
  <c r="L470" i="47"/>
  <c r="B581" i="47"/>
  <c r="L581" i="47"/>
  <c r="L509" i="47"/>
  <c r="L512" i="47"/>
  <c r="B584" i="47"/>
  <c r="L584" i="47"/>
  <c r="B543" i="47"/>
  <c r="L471" i="47"/>
  <c r="L454" i="47"/>
  <c r="B526" i="47"/>
  <c r="B615" i="47"/>
  <c r="L615" i="47"/>
  <c r="L543" i="47"/>
  <c r="L526" i="47"/>
  <c r="B598" i="47"/>
  <c r="L598" i="47"/>
  <c r="B614" i="47"/>
  <c r="L614" i="47"/>
  <c r="L542" i="47"/>
  <c r="N3" i="47"/>
  <c r="V3" i="47"/>
  <c r="N4" i="47"/>
  <c r="V4" i="47"/>
  <c r="N5" i="47"/>
  <c r="V5" i="47"/>
  <c r="N6" i="47"/>
  <c r="V6" i="47"/>
  <c r="N7" i="47"/>
  <c r="V7" i="47"/>
  <c r="N8" i="47"/>
  <c r="V8" i="47"/>
  <c r="N9" i="47"/>
  <c r="V9" i="47"/>
  <c r="N10" i="47"/>
  <c r="V10" i="47"/>
  <c r="N11" i="47"/>
  <c r="V11" i="47"/>
  <c r="N12" i="47"/>
  <c r="V12" i="47"/>
  <c r="N13" i="47"/>
  <c r="V13" i="47"/>
  <c r="N14" i="47"/>
  <c r="V14" i="47"/>
  <c r="N15" i="47"/>
  <c r="V15" i="47"/>
  <c r="N16" i="47"/>
  <c r="V16" i="47"/>
  <c r="N17" i="47"/>
  <c r="V17" i="47"/>
  <c r="N18" i="47"/>
  <c r="V18" i="47"/>
  <c r="N19" i="47"/>
  <c r="V19" i="47"/>
  <c r="N20" i="47"/>
  <c r="V20" i="47"/>
  <c r="N21" i="47"/>
  <c r="V21" i="47"/>
  <c r="N23" i="47"/>
  <c r="V23" i="47"/>
  <c r="N24" i="47"/>
  <c r="V24" i="47"/>
  <c r="N25" i="47"/>
  <c r="V25" i="47"/>
  <c r="N26" i="47"/>
  <c r="V26" i="47"/>
  <c r="N27" i="47"/>
  <c r="V27" i="47"/>
  <c r="N28" i="47"/>
  <c r="V28" i="47"/>
  <c r="N29" i="47"/>
  <c r="V29" i="47"/>
  <c r="N30" i="47"/>
  <c r="V30" i="47"/>
  <c r="N31" i="47"/>
  <c r="V31" i="47"/>
  <c r="N32" i="47"/>
  <c r="V32" i="47"/>
  <c r="N33" i="47"/>
  <c r="V33" i="47"/>
  <c r="N34" i="47"/>
  <c r="V34" i="47"/>
  <c r="N35" i="47"/>
  <c r="V35" i="47"/>
  <c r="N36" i="47"/>
  <c r="V36" i="47"/>
  <c r="N37" i="47"/>
  <c r="V37" i="47"/>
  <c r="N40" i="47"/>
  <c r="V40" i="47"/>
  <c r="N41" i="47"/>
  <c r="V41" i="47"/>
  <c r="N42" i="47"/>
  <c r="V42" i="47"/>
  <c r="N43" i="47"/>
  <c r="V43" i="47"/>
  <c r="N44" i="47"/>
  <c r="V44" i="47"/>
  <c r="N45" i="47"/>
  <c r="V45" i="47"/>
  <c r="N46" i="47"/>
  <c r="V46" i="47"/>
  <c r="N47" i="47"/>
  <c r="V47" i="47"/>
  <c r="N48" i="47"/>
  <c r="V48" i="47"/>
  <c r="N49" i="47"/>
  <c r="V49" i="47"/>
  <c r="N50" i="47"/>
  <c r="V50" i="47"/>
  <c r="N51" i="47"/>
  <c r="V51" i="47"/>
  <c r="N52" i="47"/>
  <c r="V52" i="47"/>
  <c r="N53" i="47"/>
  <c r="V53" i="47"/>
  <c r="N54" i="47"/>
  <c r="V54" i="47"/>
  <c r="N55" i="47"/>
  <c r="V55" i="47"/>
  <c r="N56" i="47"/>
  <c r="V56" i="47"/>
  <c r="N57" i="47"/>
  <c r="V57" i="47"/>
  <c r="N58" i="47"/>
  <c r="V58" i="47"/>
  <c r="N59" i="47"/>
  <c r="V59" i="47"/>
  <c r="N60" i="47"/>
  <c r="V60" i="47"/>
  <c r="N61" i="47"/>
  <c r="V61" i="47"/>
  <c r="N62" i="47"/>
  <c r="V62" i="47"/>
  <c r="N63" i="47"/>
  <c r="V63" i="47"/>
  <c r="N64" i="47"/>
  <c r="V64" i="47"/>
  <c r="N65" i="47"/>
  <c r="V65" i="47"/>
  <c r="N66" i="47"/>
  <c r="V66" i="47"/>
  <c r="N67" i="47"/>
  <c r="V67" i="47"/>
  <c r="N68" i="47"/>
  <c r="V68" i="47"/>
  <c r="N69" i="47"/>
  <c r="V69" i="47"/>
  <c r="N70" i="47"/>
  <c r="V70" i="47"/>
  <c r="N71" i="47"/>
  <c r="V71" i="47"/>
  <c r="N72" i="47"/>
  <c r="V72" i="47"/>
  <c r="N73" i="47"/>
  <c r="V73" i="47"/>
  <c r="N74" i="47"/>
  <c r="V74" i="47"/>
  <c r="N75" i="47"/>
  <c r="V75" i="47"/>
  <c r="N76" i="47"/>
  <c r="V76" i="47"/>
  <c r="N77" i="47"/>
  <c r="V77" i="47"/>
  <c r="N78" i="47"/>
  <c r="V78" i="47"/>
  <c r="N79" i="47"/>
  <c r="V79" i="47"/>
  <c r="N80" i="47"/>
  <c r="V80" i="47"/>
  <c r="N81" i="47"/>
  <c r="V81" i="47"/>
  <c r="N82" i="47"/>
  <c r="V82" i="47"/>
  <c r="N83" i="47"/>
  <c r="V83" i="47"/>
  <c r="N84" i="47"/>
  <c r="V84" i="47"/>
  <c r="N85" i="47"/>
  <c r="V85" i="47"/>
  <c r="N86" i="47"/>
  <c r="V86" i="47"/>
  <c r="N87" i="47"/>
  <c r="V87" i="47"/>
  <c r="N88" i="47"/>
  <c r="V88" i="47"/>
  <c r="N89" i="47"/>
  <c r="V89" i="47"/>
  <c r="N90" i="47"/>
  <c r="V90" i="47"/>
  <c r="N91" i="47"/>
  <c r="V91" i="47"/>
  <c r="N92" i="47"/>
  <c r="V92" i="47"/>
  <c r="N93" i="47"/>
  <c r="V93" i="47"/>
  <c r="N94" i="47"/>
  <c r="V94" i="47"/>
  <c r="N95" i="47"/>
  <c r="V95" i="47"/>
  <c r="N96" i="47"/>
  <c r="V96" i="47"/>
  <c r="N97" i="47"/>
  <c r="V97" i="47"/>
  <c r="N98" i="47"/>
  <c r="V98" i="47"/>
  <c r="N99" i="47"/>
  <c r="V99" i="47"/>
  <c r="N100" i="47"/>
  <c r="V100" i="47"/>
  <c r="N101" i="47"/>
  <c r="V101" i="47"/>
  <c r="N102" i="47"/>
  <c r="V102" i="47"/>
  <c r="N103" i="47"/>
  <c r="V103" i="47"/>
  <c r="N104" i="47"/>
  <c r="V104" i="47"/>
  <c r="N105" i="47"/>
  <c r="V105" i="47"/>
  <c r="N106" i="47"/>
  <c r="V106" i="47"/>
  <c r="N107" i="47"/>
  <c r="V107" i="47"/>
  <c r="N108" i="47"/>
  <c r="V108" i="47"/>
  <c r="N109" i="47"/>
  <c r="V109" i="47"/>
  <c r="N110" i="47"/>
  <c r="V110" i="47"/>
  <c r="N111" i="47"/>
  <c r="V111" i="47"/>
  <c r="N112" i="47"/>
  <c r="V112" i="47"/>
  <c r="N113" i="47"/>
  <c r="V113" i="47"/>
  <c r="N114" i="47"/>
  <c r="V114" i="47"/>
  <c r="N115" i="47"/>
  <c r="V115" i="47"/>
  <c r="N116" i="47"/>
  <c r="V116" i="47"/>
  <c r="N117" i="47"/>
  <c r="V117" i="47"/>
  <c r="N118" i="47"/>
  <c r="V118" i="47"/>
  <c r="N119" i="47"/>
  <c r="V119" i="47"/>
  <c r="N120" i="47"/>
  <c r="V120" i="47"/>
  <c r="N121" i="47"/>
  <c r="V121" i="47"/>
  <c r="N122" i="47"/>
  <c r="V122" i="47"/>
  <c r="N123" i="47"/>
  <c r="V123" i="47"/>
  <c r="N124" i="47"/>
  <c r="V124" i="47"/>
  <c r="N125" i="47"/>
  <c r="V125" i="47"/>
  <c r="N126" i="47"/>
  <c r="V126" i="47"/>
  <c r="N127" i="47"/>
  <c r="V127" i="47"/>
  <c r="N128" i="47"/>
  <c r="V128" i="47"/>
  <c r="N129" i="47"/>
  <c r="V129" i="47"/>
  <c r="N130" i="47"/>
  <c r="V130" i="47"/>
  <c r="N131" i="47"/>
  <c r="V131" i="47"/>
  <c r="N132" i="47"/>
  <c r="V132" i="47"/>
  <c r="N133" i="47"/>
  <c r="V133" i="47"/>
  <c r="N134" i="47"/>
  <c r="V134" i="47"/>
  <c r="N135" i="47"/>
  <c r="V135" i="47"/>
  <c r="N136" i="47"/>
  <c r="V136" i="47"/>
  <c r="N137" i="47"/>
  <c r="V137" i="47"/>
  <c r="N138" i="47"/>
  <c r="V138" i="47"/>
  <c r="N139" i="47"/>
  <c r="V139" i="47"/>
  <c r="N140" i="47"/>
  <c r="V140" i="47"/>
  <c r="N141" i="47"/>
  <c r="V141" i="47"/>
  <c r="N142" i="47"/>
  <c r="V142" i="47"/>
  <c r="N143" i="47"/>
  <c r="V143" i="47"/>
  <c r="N144" i="47"/>
  <c r="V144" i="47"/>
  <c r="N145" i="47"/>
  <c r="V145" i="47"/>
  <c r="N146" i="47"/>
  <c r="V146" i="47"/>
  <c r="N147" i="47"/>
  <c r="V147" i="47"/>
  <c r="N148" i="47"/>
  <c r="V148" i="47"/>
  <c r="N149" i="47"/>
  <c r="V149" i="47"/>
  <c r="N150" i="47"/>
  <c r="V150" i="47"/>
  <c r="N151" i="47"/>
  <c r="V151" i="47"/>
  <c r="N152" i="47"/>
  <c r="V152" i="47"/>
  <c r="N153" i="47"/>
  <c r="V153" i="47"/>
  <c r="N154" i="47"/>
  <c r="V154" i="47"/>
  <c r="N155" i="47"/>
  <c r="V155" i="47"/>
  <c r="N156" i="47"/>
  <c r="V156" i="47"/>
  <c r="N157" i="47"/>
  <c r="V157" i="47"/>
  <c r="N158" i="47"/>
  <c r="V158" i="47"/>
  <c r="N159" i="47"/>
  <c r="V159" i="47"/>
  <c r="N160" i="47"/>
  <c r="V160" i="47"/>
  <c r="N161" i="47"/>
  <c r="V161" i="47"/>
  <c r="N162" i="47"/>
  <c r="V162" i="47"/>
  <c r="N163" i="47"/>
  <c r="V163" i="47"/>
  <c r="N164" i="47"/>
  <c r="V164" i="47"/>
  <c r="N165" i="47"/>
  <c r="V165" i="47"/>
  <c r="N166" i="47"/>
  <c r="V166" i="47"/>
  <c r="N167" i="47"/>
  <c r="V167" i="47"/>
  <c r="N168" i="47"/>
  <c r="V168" i="47"/>
  <c r="N169" i="47"/>
  <c r="V169" i="47"/>
  <c r="N170" i="47"/>
  <c r="V170" i="47"/>
  <c r="N171" i="47"/>
  <c r="V171" i="47"/>
  <c r="N172" i="47"/>
  <c r="V172" i="47"/>
  <c r="N173" i="47"/>
  <c r="V173" i="47"/>
  <c r="N174" i="47"/>
  <c r="V174" i="47"/>
  <c r="N175" i="47"/>
  <c r="V175" i="47"/>
  <c r="N176" i="47"/>
  <c r="V176" i="47"/>
  <c r="N177" i="47"/>
  <c r="V177" i="47"/>
  <c r="N178" i="47"/>
  <c r="V178" i="47"/>
  <c r="N179" i="47"/>
  <c r="V179" i="47"/>
  <c r="N180" i="47"/>
  <c r="V180" i="47"/>
  <c r="N181" i="47"/>
  <c r="V181" i="47"/>
  <c r="N182" i="47"/>
  <c r="V182" i="47"/>
  <c r="N183" i="47"/>
  <c r="V183" i="47"/>
  <c r="N184" i="47"/>
  <c r="V184" i="47"/>
  <c r="N185" i="47"/>
  <c r="V185" i="47"/>
  <c r="N186" i="47"/>
  <c r="V186" i="47"/>
  <c r="N187" i="47"/>
  <c r="V187" i="47"/>
  <c r="N188" i="47"/>
  <c r="V188" i="47"/>
  <c r="N189" i="47"/>
  <c r="V189" i="47"/>
  <c r="N190" i="47"/>
  <c r="V190" i="47"/>
  <c r="N191" i="47"/>
  <c r="V191" i="47"/>
  <c r="N192" i="47"/>
  <c r="V192" i="47"/>
  <c r="N193" i="47"/>
  <c r="V193" i="47"/>
  <c r="N194" i="47"/>
  <c r="V194" i="47"/>
  <c r="N195" i="47"/>
  <c r="V195" i="47"/>
  <c r="N196" i="47"/>
  <c r="V196" i="47"/>
  <c r="N197" i="47"/>
  <c r="V197" i="47"/>
  <c r="N198" i="47"/>
  <c r="V198" i="47"/>
  <c r="N199" i="47"/>
  <c r="V199" i="47"/>
  <c r="N200" i="47"/>
  <c r="V200" i="47"/>
  <c r="N201" i="47"/>
  <c r="V201" i="47"/>
  <c r="N202" i="47"/>
  <c r="V202" i="47"/>
  <c r="N203" i="47"/>
  <c r="V203" i="47"/>
  <c r="N204" i="47"/>
  <c r="V204" i="47"/>
  <c r="N205" i="47"/>
  <c r="V205" i="47"/>
  <c r="N206" i="47"/>
  <c r="V206" i="47"/>
  <c r="N207" i="47"/>
  <c r="V207" i="47"/>
  <c r="N208" i="47"/>
  <c r="V208" i="47"/>
  <c r="N209" i="47"/>
  <c r="V209" i="47"/>
  <c r="N210" i="47"/>
  <c r="V210" i="47"/>
  <c r="N211" i="47"/>
  <c r="V211" i="47"/>
  <c r="N212" i="47"/>
  <c r="V212" i="47"/>
  <c r="N213" i="47"/>
  <c r="V213" i="47"/>
  <c r="N214" i="47"/>
  <c r="V214" i="47"/>
  <c r="N215" i="47"/>
  <c r="V215" i="47"/>
  <c r="N216" i="47"/>
  <c r="V216" i="47"/>
  <c r="N217" i="47"/>
  <c r="V217" i="47"/>
  <c r="N218" i="47"/>
  <c r="V218" i="47"/>
  <c r="N219" i="47"/>
  <c r="V219" i="47"/>
  <c r="N220" i="47"/>
  <c r="V220" i="47"/>
  <c r="N221" i="47"/>
  <c r="V221" i="47"/>
  <c r="N222" i="47"/>
  <c r="V222" i="47"/>
  <c r="N223" i="47"/>
  <c r="V223" i="47"/>
  <c r="N224" i="47"/>
  <c r="V224" i="47"/>
  <c r="N225" i="47"/>
  <c r="V225" i="47"/>
  <c r="N226" i="47"/>
  <c r="V226" i="47"/>
  <c r="N227" i="47"/>
  <c r="V227" i="47"/>
  <c r="N228" i="47"/>
  <c r="V228" i="47"/>
  <c r="N229" i="47"/>
  <c r="V229" i="47"/>
  <c r="N230" i="47"/>
  <c r="V230" i="47"/>
  <c r="N231" i="47"/>
  <c r="V231" i="47"/>
  <c r="N232" i="47"/>
  <c r="V232" i="47"/>
  <c r="N233" i="47"/>
  <c r="V233" i="47"/>
  <c r="N234" i="47"/>
  <c r="V234" i="47"/>
  <c r="N235" i="47"/>
  <c r="V235" i="47"/>
  <c r="N236" i="47"/>
  <c r="V236" i="47"/>
  <c r="N237" i="47"/>
  <c r="V237" i="47"/>
  <c r="N238" i="47"/>
  <c r="V238" i="47"/>
  <c r="N239" i="47"/>
  <c r="V239" i="47"/>
  <c r="N240" i="47"/>
  <c r="V240" i="47"/>
  <c r="N241" i="47"/>
  <c r="V241" i="47"/>
  <c r="N242" i="47"/>
  <c r="V242" i="47"/>
  <c r="N243" i="47"/>
  <c r="V243" i="47"/>
  <c r="N244" i="47"/>
  <c r="V244" i="47"/>
  <c r="N245" i="47"/>
  <c r="V245" i="47"/>
  <c r="N246" i="47"/>
  <c r="V246" i="47"/>
  <c r="N247" i="47"/>
  <c r="V247" i="47"/>
  <c r="N248" i="47"/>
  <c r="V248" i="47"/>
  <c r="N249" i="47"/>
  <c r="V249" i="47"/>
  <c r="N250" i="47"/>
  <c r="V250" i="47"/>
  <c r="N251" i="47"/>
  <c r="V251" i="47"/>
  <c r="N252" i="47"/>
  <c r="V252" i="47"/>
  <c r="N253" i="47"/>
  <c r="V253" i="47"/>
  <c r="N254" i="47"/>
  <c r="V254" i="47"/>
  <c r="N255" i="47"/>
  <c r="V255" i="47"/>
  <c r="N256" i="47"/>
  <c r="V256" i="47"/>
  <c r="N257" i="47"/>
  <c r="V257" i="47"/>
  <c r="N258" i="47"/>
  <c r="V258" i="47"/>
  <c r="N259" i="47"/>
  <c r="V259" i="47"/>
  <c r="N260" i="47"/>
  <c r="V260" i="47"/>
  <c r="N261" i="47"/>
  <c r="V261" i="47"/>
  <c r="N262" i="47"/>
  <c r="V262" i="47"/>
  <c r="N263" i="47"/>
  <c r="V263" i="47"/>
  <c r="N264" i="47"/>
  <c r="V264" i="47"/>
  <c r="N265" i="47"/>
  <c r="V265" i="47"/>
  <c r="N266" i="47"/>
  <c r="V266" i="47"/>
  <c r="N267" i="47"/>
  <c r="V267" i="47"/>
  <c r="N268" i="47"/>
  <c r="V268" i="47"/>
  <c r="N269" i="47"/>
  <c r="V269" i="47"/>
  <c r="N270" i="47"/>
  <c r="V270" i="47"/>
  <c r="N271" i="47"/>
  <c r="V271" i="47"/>
  <c r="N272" i="47"/>
  <c r="V272" i="47"/>
  <c r="N273" i="47"/>
  <c r="V273" i="47"/>
  <c r="N274" i="47"/>
  <c r="V274" i="47"/>
  <c r="N275" i="47"/>
  <c r="V275" i="47"/>
  <c r="N276" i="47"/>
  <c r="V276" i="47"/>
  <c r="N277" i="47"/>
  <c r="V277" i="47"/>
  <c r="N278" i="47"/>
  <c r="V278" i="47"/>
  <c r="N279" i="47"/>
  <c r="V279" i="47"/>
  <c r="N280" i="47"/>
  <c r="V280" i="47"/>
  <c r="M3" i="47"/>
  <c r="R3" i="47"/>
  <c r="M4" i="47"/>
  <c r="R4" i="47"/>
  <c r="M5" i="47"/>
  <c r="R5" i="47"/>
  <c r="M6" i="47"/>
  <c r="R6" i="47"/>
  <c r="M7" i="47"/>
  <c r="R7" i="47"/>
  <c r="M8" i="47"/>
  <c r="R8" i="47"/>
  <c r="M9" i="47"/>
  <c r="R9" i="47"/>
  <c r="M10" i="47"/>
  <c r="R10" i="47"/>
  <c r="M11" i="47"/>
  <c r="R11" i="47"/>
  <c r="M12" i="47"/>
  <c r="R12" i="47"/>
  <c r="M13" i="47"/>
  <c r="R13" i="47"/>
  <c r="M14" i="47"/>
  <c r="R14" i="47"/>
  <c r="M15" i="47"/>
  <c r="R15" i="47"/>
  <c r="M16" i="47"/>
  <c r="R16" i="47"/>
  <c r="M17" i="47"/>
  <c r="R17" i="47"/>
  <c r="M18" i="47"/>
  <c r="R18" i="47"/>
  <c r="M19" i="47"/>
  <c r="R19" i="47"/>
  <c r="M20" i="47"/>
  <c r="R20" i="47"/>
  <c r="M21" i="47"/>
  <c r="R21" i="47"/>
  <c r="M23" i="47"/>
  <c r="R23" i="47"/>
  <c r="M24" i="47"/>
  <c r="R24" i="47"/>
  <c r="M25" i="47"/>
  <c r="R25" i="47"/>
  <c r="M26" i="47"/>
  <c r="R26" i="47"/>
  <c r="M27" i="47"/>
  <c r="R27" i="47"/>
  <c r="M28" i="47"/>
  <c r="R28" i="47"/>
  <c r="M29" i="47"/>
  <c r="R29" i="47"/>
  <c r="M30" i="47"/>
  <c r="R30" i="47"/>
  <c r="M31" i="47"/>
  <c r="R31" i="47"/>
  <c r="M32" i="47"/>
  <c r="R32" i="47"/>
  <c r="M33" i="47"/>
  <c r="R33" i="47"/>
  <c r="M34" i="47"/>
  <c r="R34" i="47"/>
  <c r="M35" i="47"/>
  <c r="R35" i="47"/>
  <c r="M36" i="47"/>
  <c r="R36" i="47"/>
  <c r="M37" i="47"/>
  <c r="R37" i="47"/>
  <c r="M40" i="47"/>
  <c r="R40" i="47"/>
  <c r="M41" i="47"/>
  <c r="R41" i="47"/>
  <c r="M42" i="47"/>
  <c r="R42" i="47"/>
  <c r="M43" i="47"/>
  <c r="R43" i="47"/>
  <c r="M44" i="47"/>
  <c r="R44" i="47"/>
  <c r="M45" i="47"/>
  <c r="R45" i="47"/>
  <c r="M46" i="47"/>
  <c r="R46" i="47"/>
  <c r="M47" i="47"/>
  <c r="R47" i="47"/>
  <c r="M48" i="47"/>
  <c r="R48" i="47"/>
  <c r="M49" i="47"/>
  <c r="R49" i="47"/>
  <c r="M50" i="47"/>
  <c r="R50" i="47"/>
  <c r="M51" i="47"/>
  <c r="R51" i="47"/>
  <c r="M52" i="47"/>
  <c r="R52" i="47"/>
  <c r="M53" i="47"/>
  <c r="R53" i="47"/>
  <c r="M54" i="47"/>
  <c r="R54" i="47"/>
  <c r="M55" i="47"/>
  <c r="R55" i="47"/>
  <c r="M56" i="47"/>
  <c r="R56" i="47"/>
  <c r="M57" i="47"/>
  <c r="R57" i="47"/>
  <c r="M58" i="47"/>
  <c r="R58" i="47"/>
  <c r="M59" i="47"/>
  <c r="R59" i="47"/>
  <c r="M60" i="47"/>
  <c r="R60" i="47"/>
  <c r="M61" i="47"/>
  <c r="R61" i="47"/>
  <c r="M62" i="47"/>
  <c r="R62" i="47"/>
  <c r="M63" i="47"/>
  <c r="R63" i="47"/>
  <c r="M64" i="47"/>
  <c r="R64" i="47"/>
  <c r="M65" i="47"/>
  <c r="R65" i="47"/>
  <c r="M66" i="47"/>
  <c r="R66" i="47"/>
  <c r="M67" i="47"/>
  <c r="R67" i="47"/>
  <c r="M68" i="47"/>
  <c r="R68" i="47"/>
  <c r="M69" i="47"/>
  <c r="R69" i="47"/>
  <c r="M70" i="47"/>
  <c r="R70" i="47"/>
  <c r="M71" i="47"/>
  <c r="R71" i="47"/>
  <c r="M72" i="47"/>
  <c r="R72" i="47"/>
  <c r="M73" i="47"/>
  <c r="R73" i="47"/>
  <c r="M74" i="47"/>
  <c r="R74" i="47"/>
  <c r="M75" i="47"/>
  <c r="R75" i="47"/>
  <c r="M76" i="47"/>
  <c r="R76" i="47"/>
  <c r="M77" i="47"/>
  <c r="R77" i="47"/>
  <c r="M78" i="47"/>
  <c r="R78" i="47"/>
  <c r="M79" i="47"/>
  <c r="R79" i="47"/>
  <c r="M80" i="47"/>
  <c r="R80" i="47"/>
  <c r="M81" i="47"/>
  <c r="R81" i="47"/>
  <c r="M82" i="47"/>
  <c r="R82" i="47"/>
  <c r="M83" i="47"/>
  <c r="R83" i="47"/>
  <c r="M84" i="47"/>
  <c r="R84" i="47"/>
  <c r="M85" i="47"/>
  <c r="R85" i="47"/>
  <c r="M86" i="47"/>
  <c r="R86" i="47"/>
  <c r="M87" i="47"/>
  <c r="R87" i="47"/>
  <c r="M88" i="47"/>
  <c r="R88" i="47"/>
  <c r="M89" i="47"/>
  <c r="R89" i="47"/>
  <c r="M90" i="47"/>
  <c r="R90" i="47"/>
  <c r="M91" i="47"/>
  <c r="R91" i="47"/>
  <c r="M92" i="47"/>
  <c r="R92" i="47"/>
  <c r="M93" i="47"/>
  <c r="R93" i="47"/>
  <c r="M94" i="47"/>
  <c r="R94" i="47"/>
  <c r="M95" i="47"/>
  <c r="R95" i="47"/>
  <c r="M96" i="47"/>
  <c r="R96" i="47"/>
  <c r="M97" i="47"/>
  <c r="R97" i="47"/>
  <c r="M98" i="47"/>
  <c r="R98" i="47"/>
  <c r="M99" i="47"/>
  <c r="R99" i="47"/>
  <c r="M100" i="47"/>
  <c r="R100" i="47"/>
  <c r="M101" i="47"/>
  <c r="R101" i="47"/>
  <c r="M102" i="47"/>
  <c r="R102" i="47"/>
  <c r="M103" i="47"/>
  <c r="R103" i="47"/>
  <c r="M104" i="47"/>
  <c r="R104" i="47"/>
  <c r="M105" i="47"/>
  <c r="R105" i="47"/>
  <c r="M106" i="47"/>
  <c r="R106" i="47"/>
  <c r="M107" i="47"/>
  <c r="R107" i="47"/>
  <c r="M108" i="47"/>
  <c r="R108" i="47"/>
  <c r="M109" i="47"/>
  <c r="R109" i="47"/>
  <c r="M110" i="47"/>
  <c r="R110" i="47"/>
  <c r="M111" i="47"/>
  <c r="R111" i="47"/>
  <c r="M112" i="47"/>
  <c r="R112" i="47"/>
  <c r="M113" i="47"/>
  <c r="R113" i="47"/>
  <c r="M114" i="47"/>
  <c r="R114" i="47"/>
  <c r="M115" i="47"/>
  <c r="R115" i="47"/>
  <c r="M116" i="47"/>
  <c r="R116" i="47"/>
  <c r="M117" i="47"/>
  <c r="R117" i="47"/>
  <c r="M118" i="47"/>
  <c r="R118" i="47"/>
  <c r="M119" i="47"/>
  <c r="R119" i="47"/>
  <c r="M120" i="47"/>
  <c r="R120" i="47"/>
  <c r="M121" i="47"/>
  <c r="R121" i="47"/>
  <c r="M122" i="47"/>
  <c r="R122" i="47"/>
  <c r="M123" i="47"/>
  <c r="R123" i="47"/>
  <c r="M124" i="47"/>
  <c r="R124" i="47"/>
  <c r="M125" i="47"/>
  <c r="R125" i="47"/>
  <c r="M126" i="47"/>
  <c r="R126" i="47"/>
  <c r="M127" i="47"/>
  <c r="R127" i="47"/>
  <c r="M128" i="47"/>
  <c r="R128" i="47"/>
  <c r="M129" i="47"/>
  <c r="R129" i="47"/>
  <c r="M130" i="47"/>
  <c r="R130" i="47"/>
  <c r="M131" i="47"/>
  <c r="R131" i="47"/>
  <c r="M132" i="47"/>
  <c r="R132" i="47"/>
  <c r="M133" i="47"/>
  <c r="R133" i="47"/>
  <c r="M134" i="47"/>
  <c r="R134" i="47"/>
  <c r="M135" i="47"/>
  <c r="R135" i="47"/>
  <c r="M136" i="47"/>
  <c r="R136" i="47"/>
  <c r="M137" i="47"/>
  <c r="R137" i="47"/>
  <c r="M138" i="47"/>
  <c r="R138" i="47"/>
  <c r="M139" i="47"/>
  <c r="R139" i="47"/>
  <c r="M140" i="47"/>
  <c r="R140" i="47"/>
  <c r="M141" i="47"/>
  <c r="R141" i="47"/>
  <c r="M142" i="47"/>
  <c r="R142" i="47"/>
  <c r="M143" i="47"/>
  <c r="R143" i="47"/>
  <c r="M144" i="47"/>
  <c r="R144" i="47"/>
  <c r="M145" i="47"/>
  <c r="R145" i="47"/>
  <c r="M146" i="47"/>
  <c r="R146" i="47"/>
  <c r="M147" i="47"/>
  <c r="R147" i="47"/>
  <c r="M148" i="47"/>
  <c r="R148" i="47"/>
  <c r="M149" i="47"/>
  <c r="R149" i="47"/>
  <c r="M150" i="47"/>
  <c r="R150" i="47"/>
  <c r="M151" i="47"/>
  <c r="R151" i="47"/>
  <c r="M152" i="47"/>
  <c r="R152" i="47"/>
  <c r="M153" i="47"/>
  <c r="R153" i="47"/>
  <c r="M154" i="47"/>
  <c r="R154" i="47"/>
  <c r="M155" i="47"/>
  <c r="R155" i="47"/>
  <c r="M156" i="47"/>
  <c r="R156" i="47"/>
  <c r="M157" i="47"/>
  <c r="R157" i="47"/>
  <c r="M158" i="47"/>
  <c r="R158" i="47"/>
  <c r="M159" i="47"/>
  <c r="R159" i="47"/>
  <c r="M160" i="47"/>
  <c r="R160" i="47"/>
  <c r="M161" i="47"/>
  <c r="R161" i="47"/>
  <c r="M162" i="47"/>
  <c r="R162" i="47"/>
  <c r="M163" i="47"/>
  <c r="R163" i="47"/>
  <c r="M164" i="47"/>
  <c r="R164" i="47"/>
  <c r="M165" i="47"/>
  <c r="R165" i="47"/>
  <c r="M166" i="47"/>
  <c r="R166" i="47"/>
  <c r="M167" i="47"/>
  <c r="R167" i="47"/>
  <c r="M168" i="47"/>
  <c r="R168" i="47"/>
  <c r="M169" i="47"/>
  <c r="R169" i="47"/>
  <c r="M170" i="47"/>
  <c r="R170" i="47"/>
  <c r="M171" i="47"/>
  <c r="R171" i="47"/>
  <c r="M172" i="47"/>
  <c r="R172" i="47"/>
  <c r="M173" i="47"/>
  <c r="R173" i="47"/>
  <c r="M174" i="47"/>
  <c r="R174" i="47"/>
  <c r="M175" i="47"/>
  <c r="R175" i="47"/>
  <c r="M176" i="47"/>
  <c r="R176" i="47"/>
  <c r="M177" i="47"/>
  <c r="R177" i="47"/>
  <c r="M178" i="47"/>
  <c r="R178" i="47"/>
  <c r="M179" i="47"/>
  <c r="R179" i="47"/>
  <c r="M180" i="47"/>
  <c r="R180" i="47"/>
  <c r="M181" i="47"/>
  <c r="R181" i="47"/>
  <c r="M182" i="47"/>
  <c r="R182" i="47"/>
  <c r="M183" i="47"/>
  <c r="R183" i="47"/>
  <c r="M184" i="47"/>
  <c r="R184" i="47"/>
  <c r="M185" i="47"/>
  <c r="R185" i="47"/>
  <c r="M186" i="47"/>
  <c r="R186" i="47"/>
  <c r="M187" i="47"/>
  <c r="R187" i="47"/>
  <c r="M188" i="47"/>
  <c r="R188" i="47"/>
  <c r="M189" i="47"/>
  <c r="R189" i="47"/>
  <c r="M190" i="47"/>
  <c r="R190" i="47"/>
  <c r="M191" i="47"/>
  <c r="R191" i="47"/>
  <c r="M192" i="47"/>
  <c r="R192" i="47"/>
  <c r="M193" i="47"/>
  <c r="R193" i="47"/>
  <c r="M194" i="47"/>
  <c r="R194" i="47"/>
  <c r="M195" i="47"/>
  <c r="R195" i="47"/>
  <c r="M196" i="47"/>
  <c r="R196" i="47"/>
  <c r="M197" i="47"/>
  <c r="R197" i="47"/>
  <c r="M198" i="47"/>
  <c r="R198" i="47"/>
  <c r="M199" i="47"/>
  <c r="R199" i="47"/>
  <c r="M200" i="47"/>
  <c r="R200" i="47"/>
  <c r="M201" i="47"/>
  <c r="R201" i="47"/>
  <c r="M202" i="47"/>
  <c r="R202" i="47"/>
  <c r="M203" i="47"/>
  <c r="R203" i="47"/>
  <c r="M204" i="47"/>
  <c r="R204" i="47"/>
  <c r="M205" i="47"/>
  <c r="R205" i="47"/>
  <c r="M206" i="47"/>
  <c r="R206" i="47"/>
  <c r="M207" i="47"/>
  <c r="R207" i="47"/>
  <c r="M208" i="47"/>
  <c r="R208" i="47"/>
  <c r="M209" i="47"/>
  <c r="R209" i="47"/>
  <c r="M210" i="47"/>
  <c r="R210" i="47"/>
  <c r="M211" i="47"/>
  <c r="R211" i="47"/>
  <c r="M212" i="47"/>
  <c r="R212" i="47"/>
  <c r="M213" i="47"/>
  <c r="R213" i="47"/>
  <c r="M214" i="47"/>
  <c r="R214" i="47"/>
  <c r="M215" i="47"/>
  <c r="R215" i="47"/>
  <c r="M216" i="47"/>
  <c r="R216" i="47"/>
  <c r="M217" i="47"/>
  <c r="R217" i="47"/>
  <c r="M218" i="47"/>
  <c r="R218" i="47"/>
  <c r="M219" i="47"/>
  <c r="R219" i="47"/>
  <c r="M220" i="47"/>
  <c r="R220" i="47"/>
  <c r="M221" i="47"/>
  <c r="R221" i="47"/>
  <c r="M222" i="47"/>
  <c r="R222" i="47"/>
  <c r="M223" i="47"/>
  <c r="R223" i="47"/>
  <c r="M224" i="47"/>
  <c r="R224" i="47"/>
  <c r="M225" i="47"/>
  <c r="R225" i="47"/>
  <c r="M226" i="47"/>
  <c r="R226" i="47"/>
  <c r="M227" i="47"/>
  <c r="R227" i="47"/>
  <c r="M228" i="47"/>
  <c r="R228" i="47"/>
  <c r="M229" i="47"/>
  <c r="R229" i="47"/>
  <c r="M230" i="47"/>
  <c r="R230" i="47"/>
  <c r="M231" i="47"/>
  <c r="R231" i="47"/>
  <c r="M232" i="47"/>
  <c r="R232" i="47"/>
  <c r="M233" i="47"/>
  <c r="R233" i="47"/>
  <c r="M234" i="47"/>
  <c r="R234" i="47"/>
  <c r="M235" i="47"/>
  <c r="R235" i="47"/>
  <c r="M236" i="47"/>
  <c r="R236" i="47"/>
  <c r="M237" i="47"/>
  <c r="R237" i="47"/>
  <c r="M238" i="47"/>
  <c r="R238" i="47"/>
  <c r="M239" i="47"/>
  <c r="R239" i="47"/>
  <c r="M240" i="47"/>
  <c r="R240" i="47"/>
  <c r="M241" i="47"/>
  <c r="R241" i="47"/>
  <c r="M242" i="47"/>
  <c r="R242" i="47"/>
  <c r="M243" i="47"/>
  <c r="R243" i="47"/>
  <c r="M244" i="47"/>
  <c r="R244" i="47"/>
  <c r="M245" i="47"/>
  <c r="R245" i="47"/>
  <c r="M246" i="47"/>
  <c r="R246" i="47"/>
  <c r="M247" i="47"/>
  <c r="R247" i="47"/>
  <c r="M248" i="47"/>
  <c r="R248" i="47"/>
  <c r="M249" i="47"/>
  <c r="R249" i="47"/>
  <c r="M250" i="47"/>
  <c r="R250" i="47"/>
  <c r="M251" i="47"/>
  <c r="R251" i="47"/>
  <c r="M252" i="47"/>
  <c r="R252" i="47"/>
  <c r="M253" i="47"/>
  <c r="R253" i="47"/>
  <c r="M254" i="47"/>
  <c r="R254" i="47"/>
  <c r="M255" i="47"/>
  <c r="R255" i="47"/>
  <c r="M256" i="47"/>
  <c r="R256" i="47"/>
  <c r="M257" i="47"/>
  <c r="R257" i="47"/>
  <c r="M258" i="47"/>
  <c r="R258" i="47"/>
  <c r="M259" i="47"/>
  <c r="R259" i="47"/>
  <c r="M260" i="47"/>
  <c r="R260" i="47"/>
  <c r="M261" i="47"/>
  <c r="R261" i="47"/>
  <c r="M262" i="47"/>
  <c r="R262" i="47"/>
  <c r="M263" i="47"/>
  <c r="R263" i="47"/>
  <c r="M264" i="47"/>
  <c r="R264" i="47"/>
  <c r="M265" i="47"/>
  <c r="R265" i="47"/>
  <c r="M266" i="47"/>
  <c r="R266" i="47"/>
  <c r="M267" i="47"/>
  <c r="R267" i="47"/>
  <c r="M268" i="47"/>
  <c r="R268" i="47"/>
  <c r="M269" i="47"/>
  <c r="R269" i="47"/>
  <c r="M270" i="47"/>
  <c r="R270" i="47"/>
  <c r="M271" i="47"/>
  <c r="R271" i="47"/>
  <c r="M272" i="47"/>
  <c r="R272" i="47"/>
  <c r="M273" i="47"/>
  <c r="R273" i="47"/>
  <c r="M274" i="47"/>
  <c r="R274" i="47"/>
  <c r="M275" i="47"/>
  <c r="R275" i="47"/>
  <c r="M276" i="47"/>
  <c r="R276" i="47"/>
  <c r="M277" i="47"/>
  <c r="R277" i="47"/>
  <c r="M278" i="47"/>
  <c r="R278" i="47"/>
  <c r="M279" i="47"/>
  <c r="R279" i="47"/>
  <c r="M280" i="47"/>
  <c r="R280" i="47"/>
  <c r="L77" i="47"/>
  <c r="L80" i="47"/>
  <c r="B73" i="47"/>
  <c r="B145" i="47"/>
  <c r="L145" i="47"/>
  <c r="B74" i="47"/>
  <c r="B146" i="47"/>
  <c r="B72" i="47"/>
  <c r="B66" i="47"/>
  <c r="B67" i="47"/>
  <c r="B139" i="47"/>
  <c r="B68" i="47"/>
  <c r="L68" i="47"/>
  <c r="B69" i="47"/>
  <c r="L69" i="47"/>
  <c r="B70" i="47"/>
  <c r="L70" i="47"/>
  <c r="B71" i="47"/>
  <c r="L71" i="47"/>
  <c r="B65" i="47"/>
  <c r="B137" i="47"/>
  <c r="B63" i="47"/>
  <c r="B64" i="47"/>
  <c r="B62" i="47"/>
  <c r="L62" i="47"/>
  <c r="B60" i="47"/>
  <c r="L60" i="47"/>
  <c r="B61" i="47"/>
  <c r="L61" i="47"/>
  <c r="B52" i="47"/>
  <c r="B124" i="47"/>
  <c r="B196" i="47"/>
  <c r="L196" i="47"/>
  <c r="B53" i="47"/>
  <c r="B54" i="47"/>
  <c r="B126" i="47"/>
  <c r="B55" i="47"/>
  <c r="L55" i="47"/>
  <c r="B56" i="47"/>
  <c r="B128" i="47"/>
  <c r="B57" i="47"/>
  <c r="B129" i="47"/>
  <c r="L129" i="47"/>
  <c r="B58" i="47"/>
  <c r="B130" i="47"/>
  <c r="B202" i="47"/>
  <c r="B59" i="47"/>
  <c r="B51" i="47"/>
  <c r="B123" i="47"/>
  <c r="B195" i="47"/>
  <c r="L195" i="47"/>
  <c r="B49" i="47"/>
  <c r="B50" i="47"/>
  <c r="B122" i="47"/>
  <c r="B48" i="47"/>
  <c r="B40" i="47"/>
  <c r="B41" i="47"/>
  <c r="L41" i="47"/>
  <c r="B42" i="47"/>
  <c r="L42" i="47"/>
  <c r="B43" i="47"/>
  <c r="B44" i="47"/>
  <c r="B116" i="47"/>
  <c r="B45" i="47"/>
  <c r="B46" i="47"/>
  <c r="L46" i="47"/>
  <c r="B47" i="47"/>
  <c r="B35" i="47"/>
  <c r="B36" i="47"/>
  <c r="B108" i="47"/>
  <c r="B34" i="47"/>
  <c r="L34" i="47"/>
  <c r="B33" i="47"/>
  <c r="B32" i="47"/>
  <c r="B104" i="47"/>
  <c r="B23" i="47"/>
  <c r="L23" i="47"/>
  <c r="B24" i="47"/>
  <c r="L24" i="47"/>
  <c r="B25" i="47"/>
  <c r="B26" i="47"/>
  <c r="B98" i="47"/>
  <c r="B27" i="47"/>
  <c r="B99" i="47"/>
  <c r="B28" i="47"/>
  <c r="L28" i="47"/>
  <c r="B29" i="47"/>
  <c r="L29" i="47"/>
  <c r="B30" i="47"/>
  <c r="L30" i="47"/>
  <c r="B31" i="47"/>
  <c r="B20" i="47"/>
  <c r="B92" i="47"/>
  <c r="L92" i="47"/>
  <c r="B18" i="47"/>
  <c r="B19" i="47"/>
  <c r="B91" i="47"/>
  <c r="B17" i="47"/>
  <c r="B89" i="47"/>
  <c r="L89" i="47"/>
  <c r="L8" i="47"/>
  <c r="L5" i="47"/>
  <c r="B76" i="47"/>
  <c r="B148" i="47"/>
  <c r="B220" i="47"/>
  <c r="B292" i="47"/>
  <c r="B6" i="47"/>
  <c r="B79" i="47"/>
  <c r="B151" i="47"/>
  <c r="B223" i="47"/>
  <c r="B295" i="47"/>
  <c r="B9" i="47"/>
  <c r="B81" i="47"/>
  <c r="B10" i="47"/>
  <c r="B82" i="47"/>
  <c r="B11" i="47"/>
  <c r="B83" i="47"/>
  <c r="B155" i="47"/>
  <c r="L155" i="47"/>
  <c r="B12" i="47"/>
  <c r="B84" i="47"/>
  <c r="B13" i="47"/>
  <c r="B14" i="47"/>
  <c r="B15" i="47"/>
  <c r="L15" i="47"/>
  <c r="B16" i="47"/>
  <c r="B88" i="47"/>
  <c r="B160" i="47"/>
  <c r="B232" i="47"/>
  <c r="B3" i="47"/>
  <c r="B75" i="47"/>
  <c r="L75" i="47"/>
  <c r="L94" i="47"/>
  <c r="L292" i="47"/>
  <c r="B364" i="47"/>
  <c r="B93" i="47"/>
  <c r="B165" i="47"/>
  <c r="B237" i="47"/>
  <c r="L111" i="47"/>
  <c r="B109" i="47"/>
  <c r="B181" i="47"/>
  <c r="B253" i="47"/>
  <c r="L295" i="47"/>
  <c r="B367" i="47"/>
  <c r="L110" i="47"/>
  <c r="L79" i="47"/>
  <c r="L76" i="47"/>
  <c r="L93" i="47"/>
  <c r="L237" i="47"/>
  <c r="B309" i="47"/>
  <c r="L364" i="47"/>
  <c r="B436" i="47"/>
  <c r="L109" i="47"/>
  <c r="L367" i="47"/>
  <c r="B439" i="47"/>
  <c r="B325" i="47"/>
  <c r="L253" i="47"/>
  <c r="L439" i="47"/>
  <c r="B511" i="47"/>
  <c r="B397" i="47"/>
  <c r="L325" i="47"/>
  <c r="B508" i="47"/>
  <c r="L436" i="47"/>
  <c r="L309" i="47"/>
  <c r="B381" i="47"/>
  <c r="B453" i="47"/>
  <c r="L381" i="47"/>
  <c r="B580" i="47"/>
  <c r="L580" i="47"/>
  <c r="L508" i="47"/>
  <c r="B469" i="47"/>
  <c r="L397" i="47"/>
  <c r="L511" i="47"/>
  <c r="B583" i="47"/>
  <c r="L583" i="47"/>
  <c r="B525" i="47"/>
  <c r="L453" i="47"/>
  <c r="B541" i="47"/>
  <c r="L469" i="47"/>
  <c r="L541" i="47"/>
  <c r="B613" i="47"/>
  <c r="L613" i="47"/>
  <c r="L525" i="47"/>
  <c r="B597" i="47"/>
  <c r="L597" i="47"/>
  <c r="L4" i="47"/>
  <c r="L220" i="47"/>
  <c r="L221" i="47"/>
  <c r="L223" i="47"/>
  <c r="L224" i="47"/>
  <c r="L165" i="47"/>
  <c r="L166" i="47"/>
  <c r="L181" i="47"/>
  <c r="L182" i="47"/>
  <c r="L183" i="47"/>
  <c r="L148" i="47"/>
  <c r="L149" i="47"/>
  <c r="L151" i="47"/>
  <c r="L152" i="47"/>
  <c r="L7" i="47"/>
  <c r="L21" i="47"/>
  <c r="L37" i="47"/>
  <c r="L52" i="47"/>
  <c r="B217" i="47"/>
  <c r="L217" i="47"/>
  <c r="B142" i="47"/>
  <c r="B214" i="47"/>
  <c r="B286" i="47"/>
  <c r="B358" i="47"/>
  <c r="L11" i="47"/>
  <c r="L58" i="47"/>
  <c r="L73" i="47"/>
  <c r="L20" i="47"/>
  <c r="B134" i="47"/>
  <c r="B206" i="47"/>
  <c r="L206" i="47"/>
  <c r="L67" i="47"/>
  <c r="L19" i="47"/>
  <c r="B113" i="47"/>
  <c r="B185" i="47"/>
  <c r="B132" i="47"/>
  <c r="B204" i="47"/>
  <c r="L204" i="47"/>
  <c r="L27" i="47"/>
  <c r="L12" i="47"/>
  <c r="B143" i="47"/>
  <c r="B215" i="47"/>
  <c r="B141" i="47"/>
  <c r="B213" i="47"/>
  <c r="B96" i="47"/>
  <c r="B168" i="47"/>
  <c r="B240" i="47"/>
  <c r="L9" i="47"/>
  <c r="B106" i="47"/>
  <c r="B178" i="47"/>
  <c r="B250" i="47"/>
  <c r="B322" i="47"/>
  <c r="L116" i="47"/>
  <c r="B188" i="47"/>
  <c r="B260" i="47"/>
  <c r="L51" i="47"/>
  <c r="L74" i="47"/>
  <c r="L44" i="47"/>
  <c r="B133" i="47"/>
  <c r="B102" i="47"/>
  <c r="B101" i="47"/>
  <c r="L101" i="47"/>
  <c r="L88" i="47"/>
  <c r="L32" i="47"/>
  <c r="B164" i="47"/>
  <c r="B236" i="47"/>
  <c r="L57" i="47"/>
  <c r="B118" i="47"/>
  <c r="L81" i="47"/>
  <c r="B153" i="47"/>
  <c r="B225" i="47"/>
  <c r="L122" i="47"/>
  <c r="B194" i="47"/>
  <c r="L126" i="47"/>
  <c r="B198" i="47"/>
  <c r="B218" i="47"/>
  <c r="L146" i="47"/>
  <c r="B176" i="47"/>
  <c r="L104" i="47"/>
  <c r="B274" i="47"/>
  <c r="L202" i="47"/>
  <c r="L99" i="47"/>
  <c r="B171" i="47"/>
  <c r="B114" i="47"/>
  <c r="L54" i="47"/>
  <c r="L36" i="47"/>
  <c r="L10" i="47"/>
  <c r="L50" i="47"/>
  <c r="L83" i="47"/>
  <c r="B267" i="47"/>
  <c r="B87" i="47"/>
  <c r="B159" i="47"/>
  <c r="B231" i="47"/>
  <c r="B147" i="47"/>
  <c r="B219" i="47"/>
  <c r="L65" i="47"/>
  <c r="L124" i="47"/>
  <c r="B127" i="47"/>
  <c r="B199" i="47"/>
  <c r="B140" i="47"/>
  <c r="B95" i="47"/>
  <c r="L3" i="47"/>
  <c r="B100" i="47"/>
  <c r="B172" i="47"/>
  <c r="L17" i="47"/>
  <c r="L16" i="47"/>
  <c r="B161" i="47"/>
  <c r="B227" i="47"/>
  <c r="B163" i="47"/>
  <c r="L91" i="47"/>
  <c r="B304" i="47"/>
  <c r="L232" i="47"/>
  <c r="B78" i="47"/>
  <c r="L6" i="47"/>
  <c r="B200" i="47"/>
  <c r="L128" i="47"/>
  <c r="L25" i="47"/>
  <c r="B97" i="47"/>
  <c r="B119" i="47"/>
  <c r="L47" i="47"/>
  <c r="L48" i="47"/>
  <c r="B120" i="47"/>
  <c r="B135" i="47"/>
  <c r="L63" i="47"/>
  <c r="L72" i="47"/>
  <c r="B144" i="47"/>
  <c r="B211" i="47"/>
  <c r="L139" i="47"/>
  <c r="L14" i="47"/>
  <c r="B86" i="47"/>
  <c r="B170" i="47"/>
  <c r="L98" i="47"/>
  <c r="B136" i="47"/>
  <c r="L64" i="47"/>
  <c r="L56" i="47"/>
  <c r="L26" i="47"/>
  <c r="L40" i="47"/>
  <c r="B112" i="47"/>
  <c r="L108" i="47"/>
  <c r="B180" i="47"/>
  <c r="L160" i="47"/>
  <c r="B201" i="47"/>
  <c r="B154" i="47"/>
  <c r="L82" i="47"/>
  <c r="B90" i="47"/>
  <c r="L18" i="47"/>
  <c r="B107" i="47"/>
  <c r="L35" i="47"/>
  <c r="L66" i="47"/>
  <c r="B138" i="47"/>
  <c r="L13" i="47"/>
  <c r="B85" i="47"/>
  <c r="L123" i="47"/>
  <c r="B156" i="47"/>
  <c r="L84" i="47"/>
  <c r="L31" i="47"/>
  <c r="B103" i="47"/>
  <c r="B117" i="47"/>
  <c r="L45" i="47"/>
  <c r="L49" i="47"/>
  <c r="B121" i="47"/>
  <c r="B125" i="47"/>
  <c r="L53" i="47"/>
  <c r="B268" i="47"/>
  <c r="B105" i="47"/>
  <c r="L33" i="47"/>
  <c r="L43" i="47"/>
  <c r="B115" i="47"/>
  <c r="B131" i="47"/>
  <c r="L59" i="47"/>
  <c r="B209" i="47"/>
  <c r="L137" i="47"/>
  <c r="L130" i="47"/>
  <c r="B289" i="47"/>
  <c r="B361" i="47"/>
  <c r="L286" i="47"/>
  <c r="L164" i="47"/>
  <c r="L168" i="47"/>
  <c r="L214" i="47"/>
  <c r="L142" i="47"/>
  <c r="B278" i="47"/>
  <c r="L278" i="47"/>
  <c r="L178" i="47"/>
  <c r="L143" i="47"/>
  <c r="L113" i="47"/>
  <c r="L141" i="47"/>
  <c r="B276" i="47"/>
  <c r="B348" i="47"/>
  <c r="L132" i="47"/>
  <c r="L106" i="47"/>
  <c r="L134" i="47"/>
  <c r="L147" i="47"/>
  <c r="L250" i="47"/>
  <c r="L96" i="47"/>
  <c r="B173" i="47"/>
  <c r="B245" i="47"/>
  <c r="L188" i="47"/>
  <c r="L153" i="47"/>
  <c r="L100" i="47"/>
  <c r="L102" i="47"/>
  <c r="B174" i="47"/>
  <c r="L118" i="47"/>
  <c r="B190" i="47"/>
  <c r="B205" i="47"/>
  <c r="L133" i="47"/>
  <c r="B167" i="47"/>
  <c r="L95" i="47"/>
  <c r="B339" i="47"/>
  <c r="L267" i="47"/>
  <c r="L218" i="47"/>
  <c r="B290" i="47"/>
  <c r="L87" i="47"/>
  <c r="B212" i="47"/>
  <c r="L140" i="47"/>
  <c r="B346" i="47"/>
  <c r="L274" i="47"/>
  <c r="B270" i="47"/>
  <c r="L198" i="47"/>
  <c r="L159" i="47"/>
  <c r="L240" i="47"/>
  <c r="B312" i="47"/>
  <c r="L114" i="47"/>
  <c r="B186" i="47"/>
  <c r="L194" i="47"/>
  <c r="B266" i="47"/>
  <c r="L127" i="47"/>
  <c r="B299" i="47"/>
  <c r="L227" i="47"/>
  <c r="L176" i="47"/>
  <c r="B248" i="47"/>
  <c r="B394" i="47"/>
  <c r="L322" i="47"/>
  <c r="L161" i="47"/>
  <c r="B233" i="47"/>
  <c r="B243" i="47"/>
  <c r="L171" i="47"/>
  <c r="B340" i="47"/>
  <c r="L268" i="47"/>
  <c r="L78" i="47"/>
  <c r="B150" i="47"/>
  <c r="L115" i="47"/>
  <c r="B187" i="47"/>
  <c r="L103" i="47"/>
  <c r="B175" i="47"/>
  <c r="L154" i="47"/>
  <c r="B226" i="47"/>
  <c r="L170" i="47"/>
  <c r="B242" i="47"/>
  <c r="B271" i="47"/>
  <c r="L199" i="47"/>
  <c r="L138" i="47"/>
  <c r="B210" i="47"/>
  <c r="B291" i="47"/>
  <c r="L219" i="47"/>
  <c r="L112" i="47"/>
  <c r="B184" i="47"/>
  <c r="L304" i="47"/>
  <c r="B376" i="47"/>
  <c r="B285" i="47"/>
  <c r="L213" i="47"/>
  <c r="L97" i="47"/>
  <c r="B169" i="47"/>
  <c r="L86" i="47"/>
  <c r="B158" i="47"/>
  <c r="B297" i="47"/>
  <c r="L225" i="47"/>
  <c r="B308" i="47"/>
  <c r="L236" i="47"/>
  <c r="B177" i="47"/>
  <c r="L105" i="47"/>
  <c r="L121" i="47"/>
  <c r="B193" i="47"/>
  <c r="L107" i="47"/>
  <c r="B179" i="47"/>
  <c r="B272" i="47"/>
  <c r="L200" i="47"/>
  <c r="B433" i="47"/>
  <c r="L361" i="47"/>
  <c r="B189" i="47"/>
  <c r="L117" i="47"/>
  <c r="B273" i="47"/>
  <c r="L201" i="47"/>
  <c r="B207" i="47"/>
  <c r="L135" i="47"/>
  <c r="L125" i="47"/>
  <c r="B197" i="47"/>
  <c r="B157" i="47"/>
  <c r="L85" i="47"/>
  <c r="B281" i="47"/>
  <c r="L209" i="47"/>
  <c r="B257" i="47"/>
  <c r="L185" i="47"/>
  <c r="L180" i="47"/>
  <c r="B252" i="47"/>
  <c r="L211" i="47"/>
  <c r="B283" i="47"/>
  <c r="B430" i="47"/>
  <c r="L358" i="47"/>
  <c r="B235" i="47"/>
  <c r="L163" i="47"/>
  <c r="B303" i="47"/>
  <c r="L231" i="47"/>
  <c r="B203" i="47"/>
  <c r="L131" i="47"/>
  <c r="L215" i="47"/>
  <c r="B287" i="47"/>
  <c r="B216" i="47"/>
  <c r="L144" i="47"/>
  <c r="B228" i="47"/>
  <c r="L156" i="47"/>
  <c r="L120" i="47"/>
  <c r="B192" i="47"/>
  <c r="L172" i="47"/>
  <c r="B244" i="47"/>
  <c r="B332" i="47"/>
  <c r="L260" i="47"/>
  <c r="B162" i="47"/>
  <c r="L90" i="47"/>
  <c r="L136" i="47"/>
  <c r="B208" i="47"/>
  <c r="L119" i="47"/>
  <c r="B191" i="47"/>
  <c r="L289" i="47"/>
  <c r="B350" i="47"/>
  <c r="B422" i="47"/>
  <c r="L276" i="47"/>
  <c r="L173" i="47"/>
  <c r="B246" i="47"/>
  <c r="L174" i="47"/>
  <c r="B277" i="47"/>
  <c r="L205" i="47"/>
  <c r="B262" i="47"/>
  <c r="L190" i="47"/>
  <c r="L312" i="47"/>
  <c r="B384" i="47"/>
  <c r="L233" i="47"/>
  <c r="B305" i="47"/>
  <c r="B371" i="47"/>
  <c r="L299" i="47"/>
  <c r="L290" i="47"/>
  <c r="B362" i="47"/>
  <c r="L243" i="47"/>
  <c r="B315" i="47"/>
  <c r="L339" i="47"/>
  <c r="B411" i="47"/>
  <c r="B338" i="47"/>
  <c r="L266" i="47"/>
  <c r="B258" i="47"/>
  <c r="L186" i="47"/>
  <c r="L346" i="47"/>
  <c r="B418" i="47"/>
  <c r="L212" i="47"/>
  <c r="B284" i="47"/>
  <c r="B466" i="47"/>
  <c r="L394" i="47"/>
  <c r="L270" i="47"/>
  <c r="B342" i="47"/>
  <c r="L248" i="47"/>
  <c r="B320" i="47"/>
  <c r="L167" i="47"/>
  <c r="B239" i="47"/>
  <c r="L162" i="47"/>
  <c r="B234" i="47"/>
  <c r="L350" i="47"/>
  <c r="L192" i="47"/>
  <c r="B264" i="47"/>
  <c r="B375" i="47"/>
  <c r="L303" i="47"/>
  <c r="L271" i="47"/>
  <c r="B343" i="47"/>
  <c r="B420" i="47"/>
  <c r="L348" i="47"/>
  <c r="L245" i="47"/>
  <c r="B317" i="47"/>
  <c r="B404" i="47"/>
  <c r="L332" i="47"/>
  <c r="L189" i="47"/>
  <c r="B261" i="47"/>
  <c r="B448" i="47"/>
  <c r="L376" i="47"/>
  <c r="B298" i="47"/>
  <c r="L226" i="47"/>
  <c r="L150" i="47"/>
  <c r="B222" i="47"/>
  <c r="L187" i="47"/>
  <c r="B259" i="47"/>
  <c r="B263" i="47"/>
  <c r="L191" i="47"/>
  <c r="B288" i="47"/>
  <c r="L216" i="47"/>
  <c r="B363" i="47"/>
  <c r="L291" i="47"/>
  <c r="B279" i="47"/>
  <c r="L207" i="47"/>
  <c r="L169" i="47"/>
  <c r="B241" i="47"/>
  <c r="B314" i="47"/>
  <c r="L242" i="47"/>
  <c r="L208" i="47"/>
  <c r="B280" i="47"/>
  <c r="B502" i="47"/>
  <c r="L430" i="47"/>
  <c r="L257" i="47"/>
  <c r="B329" i="47"/>
  <c r="B251" i="47"/>
  <c r="L179" i="47"/>
  <c r="L308" i="47"/>
  <c r="B380" i="47"/>
  <c r="L340" i="47"/>
  <c r="B412" i="47"/>
  <c r="B324" i="47"/>
  <c r="L252" i="47"/>
  <c r="B230" i="47"/>
  <c r="L158" i="47"/>
  <c r="B256" i="47"/>
  <c r="L184" i="47"/>
  <c r="B307" i="47"/>
  <c r="L235" i="47"/>
  <c r="L177" i="47"/>
  <c r="B249" i="47"/>
  <c r="L287" i="47"/>
  <c r="B359" i="47"/>
  <c r="L281" i="47"/>
  <c r="B353" i="47"/>
  <c r="L283" i="47"/>
  <c r="B355" i="47"/>
  <c r="B229" i="47"/>
  <c r="L157" i="47"/>
  <c r="L272" i="47"/>
  <c r="B344" i="47"/>
  <c r="B282" i="47"/>
  <c r="L210" i="47"/>
  <c r="L175" i="47"/>
  <c r="B247" i="47"/>
  <c r="B345" i="47"/>
  <c r="L273" i="47"/>
  <c r="L244" i="47"/>
  <c r="B316" i="47"/>
  <c r="B300" i="47"/>
  <c r="L228" i="47"/>
  <c r="L433" i="47"/>
  <c r="B505" i="47"/>
  <c r="L203" i="47"/>
  <c r="B275" i="47"/>
  <c r="L197" i="47"/>
  <c r="B269" i="47"/>
  <c r="B265" i="47"/>
  <c r="L193" i="47"/>
  <c r="B369" i="47"/>
  <c r="L297" i="47"/>
  <c r="L285" i="47"/>
  <c r="B357" i="47"/>
  <c r="B334" i="47"/>
  <c r="L262" i="47"/>
  <c r="L277" i="47"/>
  <c r="B349" i="47"/>
  <c r="B318" i="47"/>
  <c r="L246" i="47"/>
  <c r="L466" i="47"/>
  <c r="B538" i="47"/>
  <c r="L338" i="47"/>
  <c r="B410" i="47"/>
  <c r="B311" i="47"/>
  <c r="L239" i="47"/>
  <c r="L284" i="47"/>
  <c r="B356" i="47"/>
  <c r="B483" i="47"/>
  <c r="L411" i="47"/>
  <c r="L362" i="47"/>
  <c r="B434" i="47"/>
  <c r="B392" i="47"/>
  <c r="L320" i="47"/>
  <c r="B377" i="47"/>
  <c r="L305" i="47"/>
  <c r="B490" i="47"/>
  <c r="L418" i="47"/>
  <c r="B414" i="47"/>
  <c r="L342" i="47"/>
  <c r="B387" i="47"/>
  <c r="L315" i="47"/>
  <c r="B456" i="47"/>
  <c r="L384" i="47"/>
  <c r="L371" i="47"/>
  <c r="B443" i="47"/>
  <c r="B330" i="47"/>
  <c r="L258" i="47"/>
  <c r="L307" i="47"/>
  <c r="B379" i="47"/>
  <c r="B302" i="47"/>
  <c r="L230" i="47"/>
  <c r="L329" i="47"/>
  <c r="B401" i="47"/>
  <c r="B294" i="47"/>
  <c r="L222" i="47"/>
  <c r="L420" i="47"/>
  <c r="B492" i="47"/>
  <c r="L505" i="47"/>
  <c r="B577" i="47"/>
  <c r="B388" i="47"/>
  <c r="L316" i="47"/>
  <c r="B417" i="47"/>
  <c r="L345" i="47"/>
  <c r="L355" i="47"/>
  <c r="B427" i="47"/>
  <c r="B386" i="47"/>
  <c r="L314" i="47"/>
  <c r="L343" i="47"/>
  <c r="B415" i="47"/>
  <c r="B337" i="47"/>
  <c r="L265" i="47"/>
  <c r="B396" i="47"/>
  <c r="L324" i="47"/>
  <c r="B452" i="47"/>
  <c r="L380" i="47"/>
  <c r="L241" i="47"/>
  <c r="B313" i="47"/>
  <c r="B435" i="47"/>
  <c r="L363" i="47"/>
  <c r="B447" i="47"/>
  <c r="L375" i="47"/>
  <c r="L269" i="47"/>
  <c r="B341" i="47"/>
  <c r="B441" i="47"/>
  <c r="L369" i="47"/>
  <c r="B416" i="47"/>
  <c r="L344" i="47"/>
  <c r="L404" i="47"/>
  <c r="B476" i="47"/>
  <c r="B331" i="47"/>
  <c r="L259" i="47"/>
  <c r="B370" i="47"/>
  <c r="L298" i="47"/>
  <c r="B336" i="47"/>
  <c r="L264" i="47"/>
  <c r="L353" i="47"/>
  <c r="B425" i="47"/>
  <c r="L288" i="47"/>
  <c r="B360" i="47"/>
  <c r="L317" i="47"/>
  <c r="B389" i="47"/>
  <c r="B347" i="47"/>
  <c r="L275" i="47"/>
  <c r="B328" i="47"/>
  <c r="L256" i="47"/>
  <c r="L251" i="47"/>
  <c r="B323" i="47"/>
  <c r="B352" i="47"/>
  <c r="L280" i="47"/>
  <c r="B354" i="47"/>
  <c r="L282" i="47"/>
  <c r="L249" i="47"/>
  <c r="B321" i="47"/>
  <c r="L412" i="47"/>
  <c r="B484" i="47"/>
  <c r="B574" i="47"/>
  <c r="L502" i="47"/>
  <c r="B494" i="47"/>
  <c r="L422" i="47"/>
  <c r="L300" i="47"/>
  <c r="B372" i="47"/>
  <c r="L247" i="47"/>
  <c r="B319" i="47"/>
  <c r="L261" i="47"/>
  <c r="B333" i="47"/>
  <c r="B306" i="47"/>
  <c r="L234" i="47"/>
  <c r="L357" i="47"/>
  <c r="B429" i="47"/>
  <c r="L279" i="47"/>
  <c r="B351" i="47"/>
  <c r="L229" i="47"/>
  <c r="B301" i="47"/>
  <c r="B431" i="47"/>
  <c r="L359" i="47"/>
  <c r="L263" i="47"/>
  <c r="B335" i="47"/>
  <c r="B520" i="47"/>
  <c r="L448" i="47"/>
  <c r="L318" i="47"/>
  <c r="B390" i="47"/>
  <c r="L349" i="47"/>
  <c r="B421" i="47"/>
  <c r="B406" i="47"/>
  <c r="L334" i="47"/>
  <c r="B528" i="47"/>
  <c r="L456" i="47"/>
  <c r="L377" i="47"/>
  <c r="B449" i="47"/>
  <c r="B428" i="47"/>
  <c r="L356" i="47"/>
  <c r="B383" i="47"/>
  <c r="L311" i="47"/>
  <c r="B506" i="47"/>
  <c r="L434" i="47"/>
  <c r="B402" i="47"/>
  <c r="L330" i="47"/>
  <c r="L414" i="47"/>
  <c r="B486" i="47"/>
  <c r="L387" i="47"/>
  <c r="B459" i="47"/>
  <c r="L410" i="47"/>
  <c r="B482" i="47"/>
  <c r="L443" i="47"/>
  <c r="B515" i="47"/>
  <c r="L538" i="47"/>
  <c r="B610" i="47"/>
  <c r="L610" i="47"/>
  <c r="L392" i="47"/>
  <c r="B464" i="47"/>
  <c r="B562" i="47"/>
  <c r="L490" i="47"/>
  <c r="B555" i="47"/>
  <c r="L483" i="47"/>
  <c r="B524" i="47"/>
  <c r="L452" i="47"/>
  <c r="B649" i="47"/>
  <c r="L649" i="47"/>
  <c r="L577" i="47"/>
  <c r="L494" i="47"/>
  <c r="B566" i="47"/>
  <c r="L352" i="47"/>
  <c r="B424" i="47"/>
  <c r="B413" i="47"/>
  <c r="L341" i="47"/>
  <c r="B564" i="47"/>
  <c r="L492" i="47"/>
  <c r="B395" i="47"/>
  <c r="L323" i="47"/>
  <c r="B468" i="47"/>
  <c r="L396" i="47"/>
  <c r="L333" i="47"/>
  <c r="B405" i="47"/>
  <c r="B499" i="47"/>
  <c r="L427" i="47"/>
  <c r="B592" i="47"/>
  <c r="L592" i="47"/>
  <c r="L520" i="47"/>
  <c r="B503" i="47"/>
  <c r="L431" i="47"/>
  <c r="B408" i="47"/>
  <c r="L336" i="47"/>
  <c r="L435" i="47"/>
  <c r="B507" i="47"/>
  <c r="B409" i="47"/>
  <c r="L337" i="47"/>
  <c r="B391" i="47"/>
  <c r="L319" i="47"/>
  <c r="B374" i="47"/>
  <c r="L302" i="47"/>
  <c r="L301" i="47"/>
  <c r="B373" i="47"/>
  <c r="L351" i="47"/>
  <c r="B423" i="47"/>
  <c r="L484" i="47"/>
  <c r="B556" i="47"/>
  <c r="B461" i="47"/>
  <c r="L389" i="47"/>
  <c r="L441" i="47"/>
  <c r="B513" i="47"/>
  <c r="L417" i="47"/>
  <c r="B489" i="47"/>
  <c r="B451" i="47"/>
  <c r="L379" i="47"/>
  <c r="B548" i="47"/>
  <c r="L476" i="47"/>
  <c r="B419" i="47"/>
  <c r="L347" i="47"/>
  <c r="B407" i="47"/>
  <c r="L335" i="47"/>
  <c r="B519" i="47"/>
  <c r="L447" i="47"/>
  <c r="L313" i="47"/>
  <c r="B385" i="47"/>
  <c r="L306" i="47"/>
  <c r="B378" i="47"/>
  <c r="B444" i="47"/>
  <c r="L372" i="47"/>
  <c r="B426" i="47"/>
  <c r="L354" i="47"/>
  <c r="L370" i="47"/>
  <c r="B442" i="47"/>
  <c r="L415" i="47"/>
  <c r="B487" i="47"/>
  <c r="B366" i="47"/>
  <c r="L294" i="47"/>
  <c r="L360" i="47"/>
  <c r="B432" i="47"/>
  <c r="B403" i="47"/>
  <c r="L331" i="47"/>
  <c r="L429" i="47"/>
  <c r="B501" i="47"/>
  <c r="B488" i="47"/>
  <c r="L416" i="47"/>
  <c r="B458" i="47"/>
  <c r="L386" i="47"/>
  <c r="L574" i="47"/>
  <c r="B646" i="47"/>
  <c r="L646" i="47"/>
  <c r="L425" i="47"/>
  <c r="B497" i="47"/>
  <c r="B393" i="47"/>
  <c r="L321" i="47"/>
  <c r="B400" i="47"/>
  <c r="L328" i="47"/>
  <c r="L388" i="47"/>
  <c r="B460" i="47"/>
  <c r="B473" i="47"/>
  <c r="L401" i="47"/>
  <c r="B478" i="47"/>
  <c r="L406" i="47"/>
  <c r="L390" i="47"/>
  <c r="B462" i="47"/>
  <c r="B493" i="47"/>
  <c r="L421" i="47"/>
  <c r="B536" i="47"/>
  <c r="L464" i="47"/>
  <c r="B455" i="47"/>
  <c r="L383" i="47"/>
  <c r="L486" i="47"/>
  <c r="B558" i="47"/>
  <c r="B500" i="47"/>
  <c r="L428" i="47"/>
  <c r="L555" i="47"/>
  <c r="B627" i="47"/>
  <c r="L627" i="47"/>
  <c r="B474" i="47"/>
  <c r="L402" i="47"/>
  <c r="B531" i="47"/>
  <c r="L459" i="47"/>
  <c r="L515" i="47"/>
  <c r="B587" i="47"/>
  <c r="L587" i="47"/>
  <c r="B521" i="47"/>
  <c r="L449" i="47"/>
  <c r="B554" i="47"/>
  <c r="L482" i="47"/>
  <c r="B634" i="47"/>
  <c r="L634" i="47"/>
  <c r="L562" i="47"/>
  <c r="B578" i="47"/>
  <c r="L506" i="47"/>
  <c r="L528" i="47"/>
  <c r="B600" i="47"/>
  <c r="L600" i="47"/>
  <c r="B560" i="47"/>
  <c r="L488" i="47"/>
  <c r="L403" i="47"/>
  <c r="B475" i="47"/>
  <c r="B559" i="47"/>
  <c r="L487" i="47"/>
  <c r="B591" i="47"/>
  <c r="L591" i="47"/>
  <c r="L519" i="47"/>
  <c r="B463" i="47"/>
  <c r="L391" i="47"/>
  <c r="B480" i="47"/>
  <c r="L408" i="47"/>
  <c r="B545" i="47"/>
  <c r="L473" i="47"/>
  <c r="L432" i="47"/>
  <c r="B504" i="47"/>
  <c r="L419" i="47"/>
  <c r="B491" i="47"/>
  <c r="L461" i="47"/>
  <c r="B533" i="47"/>
  <c r="L499" i="47"/>
  <c r="B571" i="47"/>
  <c r="B485" i="47"/>
  <c r="L413" i="47"/>
  <c r="L548" i="47"/>
  <c r="B620" i="47"/>
  <c r="L620" i="47"/>
  <c r="L373" i="47"/>
  <c r="B445" i="47"/>
  <c r="L460" i="47"/>
  <c r="B532" i="47"/>
  <c r="B465" i="47"/>
  <c r="L393" i="47"/>
  <c r="B523" i="47"/>
  <c r="L451" i="47"/>
  <c r="L566" i="47"/>
  <c r="B638" i="47"/>
  <c r="L638" i="47"/>
  <c r="L524" i="47"/>
  <c r="B596" i="47"/>
  <c r="L596" i="47"/>
  <c r="B498" i="47"/>
  <c r="L426" i="47"/>
  <c r="L407" i="47"/>
  <c r="B479" i="47"/>
  <c r="B438" i="47"/>
  <c r="L366" i="47"/>
  <c r="B481" i="47"/>
  <c r="L409" i="47"/>
  <c r="L503" i="47"/>
  <c r="B575" i="47"/>
  <c r="L405" i="47"/>
  <c r="B477" i="47"/>
  <c r="L501" i="47"/>
  <c r="B573" i="47"/>
  <c r="L395" i="47"/>
  <c r="B467" i="47"/>
  <c r="L556" i="47"/>
  <c r="B628" i="47"/>
  <c r="L628" i="47"/>
  <c r="B530" i="47"/>
  <c r="L458" i="47"/>
  <c r="L442" i="47"/>
  <c r="B514" i="47"/>
  <c r="L444" i="47"/>
  <c r="B516" i="47"/>
  <c r="L385" i="47"/>
  <c r="B457" i="47"/>
  <c r="B561" i="47"/>
  <c r="L489" i="47"/>
  <c r="L513" i="47"/>
  <c r="B585" i="47"/>
  <c r="L585" i="47"/>
  <c r="B495" i="47"/>
  <c r="L423" i="47"/>
  <c r="B579" i="47"/>
  <c r="L579" i="47"/>
  <c r="L507" i="47"/>
  <c r="B540" i="47"/>
  <c r="L468" i="47"/>
  <c r="B472" i="47"/>
  <c r="L400" i="47"/>
  <c r="B569" i="47"/>
  <c r="L497" i="47"/>
  <c r="B496" i="47"/>
  <c r="L424" i="47"/>
  <c r="B446" i="47"/>
  <c r="L374" i="47"/>
  <c r="L564" i="47"/>
  <c r="B636" i="47"/>
  <c r="L636" i="47"/>
  <c r="L378" i="47"/>
  <c r="B450" i="47"/>
  <c r="L493" i="47"/>
  <c r="B565" i="47"/>
  <c r="L462" i="47"/>
  <c r="B534" i="47"/>
  <c r="L478" i="47"/>
  <c r="B550" i="47"/>
  <c r="L578" i="47"/>
  <c r="B650" i="47"/>
  <c r="L650" i="47"/>
  <c r="L500" i="47"/>
  <c r="B572" i="47"/>
  <c r="B630" i="47"/>
  <c r="L630" i="47"/>
  <c r="L558" i="47"/>
  <c r="L554" i="47"/>
  <c r="B626" i="47"/>
  <c r="L626" i="47"/>
  <c r="L474" i="47"/>
  <c r="B546" i="47"/>
  <c r="B527" i="47"/>
  <c r="L455" i="47"/>
  <c r="L531" i="47"/>
  <c r="B603" i="47"/>
  <c r="L603" i="47"/>
  <c r="B593" i="47"/>
  <c r="L593" i="47"/>
  <c r="L521" i="47"/>
  <c r="L536" i="47"/>
  <c r="B608" i="47"/>
  <c r="L608" i="47"/>
  <c r="L561" i="47"/>
  <c r="B633" i="47"/>
  <c r="L633" i="47"/>
  <c r="B586" i="47"/>
  <c r="L586" i="47"/>
  <c r="L514" i="47"/>
  <c r="B563" i="47"/>
  <c r="L491" i="47"/>
  <c r="L472" i="47"/>
  <c r="B544" i="47"/>
  <c r="L467" i="47"/>
  <c r="B539" i="47"/>
  <c r="B510" i="47"/>
  <c r="L438" i="47"/>
  <c r="B551" i="47"/>
  <c r="L479" i="47"/>
  <c r="B537" i="47"/>
  <c r="L465" i="47"/>
  <c r="B535" i="47"/>
  <c r="L463" i="47"/>
  <c r="L569" i="47"/>
  <c r="B641" i="47"/>
  <c r="L641" i="47"/>
  <c r="B553" i="47"/>
  <c r="L481" i="47"/>
  <c r="L573" i="47"/>
  <c r="B645" i="47"/>
  <c r="L645" i="47"/>
  <c r="B549" i="47"/>
  <c r="L477" i="47"/>
  <c r="B604" i="47"/>
  <c r="L604" i="47"/>
  <c r="L532" i="47"/>
  <c r="B617" i="47"/>
  <c r="L617" i="47"/>
  <c r="L545" i="47"/>
  <c r="L559" i="47"/>
  <c r="B631" i="47"/>
  <c r="L631" i="47"/>
  <c r="L450" i="47"/>
  <c r="B522" i="47"/>
  <c r="B568" i="47"/>
  <c r="L496" i="47"/>
  <c r="B567" i="47"/>
  <c r="L495" i="47"/>
  <c r="B529" i="47"/>
  <c r="L457" i="47"/>
  <c r="L575" i="47"/>
  <c r="B647" i="47"/>
  <c r="L647" i="47"/>
  <c r="B570" i="47"/>
  <c r="L498" i="47"/>
  <c r="L485" i="47"/>
  <c r="B557" i="47"/>
  <c r="L475" i="47"/>
  <c r="B547" i="47"/>
  <c r="B518" i="47"/>
  <c r="L446" i="47"/>
  <c r="B612" i="47"/>
  <c r="L612" i="47"/>
  <c r="L540" i="47"/>
  <c r="B643" i="47"/>
  <c r="L643" i="47"/>
  <c r="L571" i="47"/>
  <c r="L530" i="47"/>
  <c r="B602" i="47"/>
  <c r="L602" i="47"/>
  <c r="B517" i="47"/>
  <c r="L445" i="47"/>
  <c r="L504" i="47"/>
  <c r="B576" i="47"/>
  <c r="B552" i="47"/>
  <c r="L480" i="47"/>
  <c r="B632" i="47"/>
  <c r="L632" i="47"/>
  <c r="L560" i="47"/>
  <c r="L533" i="47"/>
  <c r="B605" i="47"/>
  <c r="L605" i="47"/>
  <c r="B588" i="47"/>
  <c r="L588" i="47"/>
  <c r="L516" i="47"/>
  <c r="L523" i="47"/>
  <c r="B595" i="47"/>
  <c r="L595" i="47"/>
  <c r="B622" i="47"/>
  <c r="L622" i="47"/>
  <c r="L550" i="47"/>
  <c r="L565" i="47"/>
  <c r="B637" i="47"/>
  <c r="L637" i="47"/>
  <c r="B606" i="47"/>
  <c r="L606" i="47"/>
  <c r="L534" i="47"/>
  <c r="L572" i="47"/>
  <c r="B644" i="47"/>
  <c r="L644" i="47"/>
  <c r="B599" i="47"/>
  <c r="L599" i="47"/>
  <c r="L527" i="47"/>
  <c r="L546" i="47"/>
  <c r="B618" i="47"/>
  <c r="L618" i="47"/>
  <c r="L518" i="47"/>
  <c r="B590" i="47"/>
  <c r="L590" i="47"/>
  <c r="B619" i="47"/>
  <c r="L619" i="47"/>
  <c r="L547" i="47"/>
  <c r="L568" i="47"/>
  <c r="B640" i="47"/>
  <c r="L640" i="47"/>
  <c r="L576" i="47"/>
  <c r="B648" i="47"/>
  <c r="L648" i="47"/>
  <c r="L522" i="47"/>
  <c r="B594" i="47"/>
  <c r="L594" i="47"/>
  <c r="L557" i="47"/>
  <c r="B629" i="47"/>
  <c r="L629" i="47"/>
  <c r="L553" i="47"/>
  <c r="B625" i="47"/>
  <c r="L625" i="47"/>
  <c r="L544" i="47"/>
  <c r="B616" i="47"/>
  <c r="L616" i="47"/>
  <c r="B601" i="47"/>
  <c r="L601" i="47"/>
  <c r="L529" i="47"/>
  <c r="L551" i="47"/>
  <c r="B623" i="47"/>
  <c r="L623" i="47"/>
  <c r="B624" i="47"/>
  <c r="L624" i="47"/>
  <c r="L552" i="47"/>
  <c r="B621" i="47"/>
  <c r="L621" i="47"/>
  <c r="L549" i="47"/>
  <c r="B607" i="47"/>
  <c r="L607" i="47"/>
  <c r="L535" i="47"/>
  <c r="L539" i="47"/>
  <c r="B611" i="47"/>
  <c r="L611" i="47"/>
  <c r="L537" i="47"/>
  <c r="B609" i="47"/>
  <c r="L609" i="47"/>
  <c r="B635" i="47"/>
  <c r="L635" i="47"/>
  <c r="L563" i="47"/>
  <c r="L517" i="47"/>
  <c r="B589" i="47"/>
  <c r="L589" i="47"/>
  <c r="L570" i="47"/>
  <c r="B642" i="47"/>
  <c r="L642" i="47"/>
  <c r="L567" i="47"/>
  <c r="B639" i="47"/>
  <c r="L639" i="47"/>
  <c r="B582" i="47"/>
  <c r="L582" i="47"/>
  <c r="L510" i="47"/>
  <c r="S11" i="73"/>
  <c r="S15" i="73"/>
  <c r="S19" i="73"/>
  <c r="K80" i="73"/>
  <c r="K84" i="73"/>
  <c r="K62" i="73"/>
  <c r="K26" i="73"/>
  <c r="K46" i="73"/>
  <c r="K50" i="73"/>
  <c r="K53" i="73"/>
  <c r="K55" i="73"/>
  <c r="K36" i="73"/>
  <c r="K48" i="73"/>
  <c r="K29" i="73"/>
  <c r="N45" i="74"/>
  <c r="N46" i="77"/>
  <c r="K94" i="73"/>
  <c r="K98" i="73"/>
  <c r="K102" i="73"/>
  <c r="K107" i="73"/>
  <c r="K111" i="73"/>
  <c r="K83" i="73"/>
  <c r="K99" i="73"/>
  <c r="K103" i="73"/>
  <c r="K108" i="73"/>
  <c r="K112" i="73"/>
  <c r="K51" i="73"/>
  <c r="K95" i="73"/>
  <c r="K79" i="73"/>
  <c r="K63" i="73"/>
  <c r="K47" i="73"/>
  <c r="K56" i="73"/>
  <c r="K27" i="73"/>
  <c r="K30" i="73"/>
  <c r="C84" i="78"/>
  <c r="C52" i="79"/>
  <c r="C18" i="77"/>
  <c r="C20" i="74"/>
  <c r="C79" i="77"/>
  <c r="C34" i="74"/>
  <c r="C56" i="77"/>
  <c r="C20" i="79"/>
  <c r="C84" i="77"/>
  <c r="C87" i="77"/>
  <c r="C36" i="78"/>
  <c r="C88" i="77"/>
  <c r="C55" i="77"/>
  <c r="K71" i="73"/>
  <c r="E5" i="79"/>
  <c r="C16" i="79"/>
  <c r="C20" i="77"/>
  <c r="C36" i="77"/>
  <c r="C78" i="78"/>
  <c r="K68" i="73"/>
  <c r="K64" i="73"/>
  <c r="C36" i="79"/>
  <c r="K69" i="73"/>
  <c r="C4" i="78"/>
  <c r="L38" i="67"/>
  <c r="H38" i="67"/>
  <c r="F34" i="67"/>
  <c r="F38" i="67"/>
  <c r="F39" i="67"/>
  <c r="E39" i="67"/>
  <c r="H39" i="67"/>
  <c r="L23" i="67"/>
  <c r="L17" i="68"/>
  <c r="H34" i="70"/>
  <c r="C82" i="77"/>
  <c r="C80" i="78"/>
  <c r="C82" i="79"/>
  <c r="C86" i="79"/>
  <c r="C78" i="77"/>
  <c r="K76" i="73"/>
  <c r="L15" i="68"/>
  <c r="C88" i="78"/>
  <c r="C80" i="79"/>
  <c r="K61" i="73"/>
  <c r="C51" i="79"/>
  <c r="C57" i="77"/>
  <c r="C55" i="78"/>
  <c r="C52" i="77"/>
  <c r="C56" i="78"/>
  <c r="C54" i="78"/>
  <c r="C34" i="78"/>
  <c r="C34" i="77"/>
  <c r="C35" i="74"/>
  <c r="K34" i="73"/>
  <c r="L12" i="68"/>
  <c r="K19" i="68"/>
  <c r="J19" i="68"/>
  <c r="H18" i="68"/>
  <c r="C4" i="77"/>
  <c r="C17" i="79"/>
  <c r="E5" i="77"/>
  <c r="C4" i="79"/>
  <c r="G18" i="68"/>
  <c r="L39" i="67"/>
  <c r="H46" i="67"/>
  <c r="H48" i="67"/>
  <c r="D53" i="67"/>
  <c r="G19" i="68"/>
  <c r="K33" i="73"/>
  <c r="H52" i="67"/>
  <c r="H54" i="67"/>
  <c r="K42" i="67"/>
  <c r="I26" i="68"/>
  <c r="I27" i="68"/>
  <c r="I31" i="68"/>
  <c r="I32" i="68"/>
  <c r="N10" i="60"/>
  <c r="H49" i="73"/>
  <c r="L11" i="68"/>
  <c r="K15" i="73"/>
  <c r="K21" i="73"/>
  <c r="H21" i="73"/>
  <c r="H57" i="73"/>
  <c r="K57" i="73"/>
  <c r="K49" i="73"/>
  <c r="L14" i="68" l="1"/>
  <c r="I19" i="68"/>
  <c r="L31" i="68" s="1"/>
  <c r="L32" i="68" s="1"/>
  <c r="H70" i="73"/>
  <c r="K70" i="73" s="1"/>
  <c r="O15" i="62"/>
  <c r="O18" i="62"/>
  <c r="O13" i="62"/>
  <c r="O19" i="62" s="1"/>
  <c r="N22" i="71" s="1"/>
  <c r="L19" i="68"/>
  <c r="H72" i="73" l="1"/>
  <c r="H115" i="73"/>
  <c r="K72" i="73"/>
  <c r="K115" i="73" s="1"/>
</calcChain>
</file>

<file path=xl/comments1.xml><?xml version="1.0" encoding="utf-8"?>
<comments xmlns="http://schemas.openxmlformats.org/spreadsheetml/2006/main">
  <authors>
    <author>Administrator</author>
  </authors>
  <commentList>
    <comment ref="C5" authorId="0">
      <text>
        <r>
          <rPr>
            <b/>
            <sz val="12"/>
            <color indexed="81"/>
            <rFont val="Tahoma"/>
            <family val="2"/>
          </rPr>
          <t>Administrator:</t>
        </r>
        <r>
          <rPr>
            <sz val="12"/>
            <color indexed="81"/>
            <rFont val="Tahoma"/>
            <family val="2"/>
          </rPr>
          <t xml:space="preserve">
Allocation Total is linked to tab 6 2017 Budget total
</t>
        </r>
      </text>
    </comment>
  </commentList>
</comments>
</file>

<file path=xl/sharedStrings.xml><?xml version="1.0" encoding="utf-8"?>
<sst xmlns="http://schemas.openxmlformats.org/spreadsheetml/2006/main" count="1705" uniqueCount="422">
  <si>
    <t>SSA Name:</t>
  </si>
  <si>
    <t>SSA Tax Authority Term:</t>
  </si>
  <si>
    <t>Deliverables</t>
  </si>
  <si>
    <t>Customer Attraction</t>
  </si>
  <si>
    <t>Carry Over</t>
  </si>
  <si>
    <t>Late Collections and Interest Income Thereon</t>
  </si>
  <si>
    <t>Metrics</t>
  </si>
  <si>
    <t>DB (y/n)</t>
  </si>
  <si>
    <t>Q1</t>
  </si>
  <si>
    <t>Q2</t>
  </si>
  <si>
    <t>Q3</t>
  </si>
  <si>
    <t>Q4</t>
  </si>
  <si>
    <t>Year</t>
  </si>
  <si>
    <t>Website</t>
  </si>
  <si>
    <t>Special Events</t>
  </si>
  <si>
    <t xml:space="preserve">Attendance at Neighborhood Events </t>
  </si>
  <si>
    <t>Free Wi-Fi Program</t>
  </si>
  <si>
    <t xml:space="preserve">Social Media Outreach </t>
  </si>
  <si>
    <t>Number of Facebook Likes</t>
  </si>
  <si>
    <t>Decorative Banners</t>
  </si>
  <si>
    <t xml:space="preserve">Holiday Decorations </t>
  </si>
  <si>
    <t>Print Materials</t>
  </si>
  <si>
    <t>[write over this with other as relevant]</t>
  </si>
  <si>
    <t>SUBTOTAL</t>
  </si>
  <si>
    <t>Public Way Aesthetics</t>
  </si>
  <si>
    <t xml:space="preserve">Acid Etching Removal and/or Prevention </t>
  </si>
  <si>
    <t>Landscaping (plants, watering, etc.)</t>
  </si>
  <si>
    <t>Number of Trees/Bushes Planted</t>
  </si>
  <si>
    <t>Way Finding/Signage</t>
  </si>
  <si>
    <t>Streetscape Elements (including capital, installation, maintenance, and repair)</t>
  </si>
  <si>
    <t>Public Art</t>
  </si>
  <si>
    <t>City Permits</t>
  </si>
  <si>
    <t xml:space="preserve">Garbage/Recycling Material Program </t>
  </si>
  <si>
    <t xml:space="preserve">Number of Receptacles Maintained </t>
  </si>
  <si>
    <t>Small Business Energy Efficiency Retrofits</t>
  </si>
  <si>
    <t>Number of Small Business Retrofits Completed</t>
  </si>
  <si>
    <t>Public Transit Enhancements</t>
  </si>
  <si>
    <t xml:space="preserve">Number of Participants Using Public Transit Enhancements </t>
  </si>
  <si>
    <t>Bicycle Transit Enhancements</t>
  </si>
  <si>
    <t>Number of Bike Racks Installed</t>
  </si>
  <si>
    <t>Bicycle Valet</t>
  </si>
  <si>
    <t>Number of Participants Using Bike Valet</t>
  </si>
  <si>
    <t>Economic/Business Development</t>
  </si>
  <si>
    <t>Site Marketing (materials, services, etc.)</t>
  </si>
  <si>
    <t>Group Purchasing Program</t>
  </si>
  <si>
    <t>Wi-Fi District Infrastructure/Maintenance</t>
  </si>
  <si>
    <t>Strategic Planning</t>
  </si>
  <si>
    <t>Economic Impact Study, Market Study, Branding Study etc.</t>
  </si>
  <si>
    <t>Master Planning</t>
  </si>
  <si>
    <t>SSA Designation</t>
  </si>
  <si>
    <t>Safety Programs</t>
  </si>
  <si>
    <t>Public Way Surveillance Cameras/Maintenance</t>
  </si>
  <si>
    <t>Number of Incidents Cameras Were Able to Record</t>
  </si>
  <si>
    <t>Safety Improvement Program - Rebates</t>
  </si>
  <si>
    <t>Number of Businesses that Received a Rebate</t>
  </si>
  <si>
    <t>Security Patrol Services</t>
  </si>
  <si>
    <t>SSA Management</t>
  </si>
  <si>
    <t>SSA Annual Report</t>
  </si>
  <si>
    <t>SSA Audit</t>
  </si>
  <si>
    <t>Bookkeeping</t>
  </si>
  <si>
    <t>Office Rent</t>
  </si>
  <si>
    <t>Office Utilities</t>
  </si>
  <si>
    <t>Office Supplies</t>
  </si>
  <si>
    <t>Office Equipment Lease/Maintenance</t>
  </si>
  <si>
    <t>Office Printing</t>
  </si>
  <si>
    <t>Postage</t>
  </si>
  <si>
    <t>Meeting Expense</t>
  </si>
  <si>
    <t>Subscriptions/Dues</t>
  </si>
  <si>
    <t>Monitoring/Compliance</t>
  </si>
  <si>
    <t>Equipment Purchase/Maintenance</t>
  </si>
  <si>
    <t>Supplies</t>
  </si>
  <si>
    <t>Storage Fees</t>
  </si>
  <si>
    <t xml:space="preserve">Liability/Property Insurance </t>
  </si>
  <si>
    <t>Conferences &amp; Training</t>
  </si>
  <si>
    <t>SSA Chairperson Signature</t>
  </si>
  <si>
    <t>Date</t>
  </si>
  <si>
    <t>CATEGORY</t>
  </si>
  <si>
    <t>1.00 Customer Attraction</t>
  </si>
  <si>
    <t>2.00 Public Way Aesthetics</t>
  </si>
  <si>
    <t>3.00 Sustainability and Public Places</t>
  </si>
  <si>
    <t>5.00 Safety Programs</t>
  </si>
  <si>
    <t>6.00 SSA Management</t>
  </si>
  <si>
    <t>7.00 Personnel</t>
  </si>
  <si>
    <t>LEVY ANALYSIS</t>
  </si>
  <si>
    <t>Authorized Tax Rate Cap:</t>
  </si>
  <si>
    <t>Metric Name</t>
  </si>
  <si>
    <t>TQ1</t>
  </si>
  <si>
    <t>TQ2</t>
  </si>
  <si>
    <t>TQ3</t>
  </si>
  <si>
    <t>TQ4</t>
  </si>
  <si>
    <t>Metric</t>
  </si>
  <si>
    <t>ActualsTotal</t>
  </si>
  <si>
    <t>TargetsTotal</t>
  </si>
  <si>
    <t>YQ1</t>
  </si>
  <si>
    <t>YQ2</t>
  </si>
  <si>
    <t>YQ3</t>
  </si>
  <si>
    <t>YQ4</t>
  </si>
  <si>
    <t>TQ12</t>
  </si>
  <si>
    <t>TQ22</t>
  </si>
  <si>
    <t>TQ32</t>
  </si>
  <si>
    <t>TQ42</t>
  </si>
  <si>
    <t>Amount of Revenue Collected ($ hundreds)</t>
  </si>
  <si>
    <t xml:space="preserve">Number of Twitter Followers  </t>
  </si>
  <si>
    <t>Square Footage and Greenery Added/Maintained</t>
  </si>
  <si>
    <t>Pounds of Recycled Material Collected</t>
  </si>
  <si>
    <t>Number of Bags Collected</t>
  </si>
  <si>
    <t>Loss Collection</t>
  </si>
  <si>
    <t>TIF Rebate:
Fund #</t>
  </si>
  <si>
    <t>Facade Enhancement Program - Rebates</t>
  </si>
  <si>
    <t>Metrics/Outcomes</t>
  </si>
  <si>
    <t>Sustainability &amp; 
Public Places</t>
  </si>
  <si>
    <t>All Other Funding Sources</t>
  </si>
  <si>
    <t>Allocation</t>
  </si>
  <si>
    <t>Item</t>
  </si>
  <si>
    <t>Calculations</t>
  </si>
  <si>
    <t>1a. Social Security</t>
  </si>
  <si>
    <t>1b. Medicare</t>
  </si>
  <si>
    <t>2. State Unemployment Insurance</t>
  </si>
  <si>
    <t>3. State Workers Compensation</t>
  </si>
  <si>
    <t>TOTAL</t>
  </si>
  <si>
    <t>Other</t>
  </si>
  <si>
    <t>Sub-total</t>
  </si>
  <si>
    <t>4. Other 401K Employer Contribution</t>
  </si>
  <si>
    <t>5. Other Federal Unemployment Tax Act</t>
  </si>
  <si>
    <t>% Total</t>
  </si>
  <si>
    <t>PERSONNEL TOTAL</t>
  </si>
  <si>
    <t>Levy Total</t>
  </si>
  <si>
    <t>Sidewalk Maintenance - Personnel</t>
  </si>
  <si>
    <t xml:space="preserve"> </t>
  </si>
  <si>
    <r>
      <t xml:space="preserve">Explanation </t>
    </r>
    <r>
      <rPr>
        <b/>
        <sz val="24"/>
        <rFont val="Arial"/>
        <family val="2"/>
      </rPr>
      <t xml:space="preserve">
Description of costs, Subcontractor name if known, etc.</t>
    </r>
  </si>
  <si>
    <t>%</t>
  </si>
  <si>
    <t>Total Agency Cost</t>
  </si>
  <si>
    <t>SSA Management                                                (Salary plus Fringe)</t>
  </si>
  <si>
    <t>SSA #</t>
  </si>
  <si>
    <t>GRAND TOTALS</t>
  </si>
  <si>
    <t>4.00 Economic/ Business Development</t>
  </si>
  <si>
    <t xml:space="preserve"> Collectable Levy</t>
  </si>
  <si>
    <t>Estimated Loss Collection</t>
  </si>
  <si>
    <t>Estimated Late Collections and Interest</t>
  </si>
  <si>
    <t>Maximum Potential Levy                 limited by Rate Cap:</t>
  </si>
  <si>
    <r>
      <t xml:space="preserve">Explanation </t>
    </r>
    <r>
      <rPr>
        <b/>
        <sz val="18"/>
        <rFont val="Arial"/>
        <family val="2"/>
      </rPr>
      <t xml:space="preserve">
Description of costs, Subcontractor name if known, etc.</t>
    </r>
  </si>
  <si>
    <t>6.12.1</t>
  </si>
  <si>
    <t>Calculating Fringe Benefits and Total Personnel Cost</t>
  </si>
  <si>
    <t>Total Administrative Costs</t>
  </si>
  <si>
    <t>Admin %</t>
  </si>
  <si>
    <t>SSA Service Personnel</t>
  </si>
  <si>
    <t xml:space="preserve">TOTAL NON-SERVICE PERSONNEL </t>
  </si>
  <si>
    <t>TOTAL SERVICE PERSONNEL</t>
  </si>
  <si>
    <t>TOTAL PERSONNEL</t>
  </si>
  <si>
    <t>7.0A</t>
  </si>
  <si>
    <t>7.0B</t>
  </si>
  <si>
    <t>Total SSA        Non-Service Personnel  (Category 7.0A)</t>
  </si>
  <si>
    <t>Admin % Calculation</t>
  </si>
  <si>
    <t>plus</t>
  </si>
  <si>
    <t>equals</t>
  </si>
  <si>
    <t>divided by</t>
  </si>
  <si>
    <t>Total SSA Management  (Category 6.0)</t>
  </si>
  <si>
    <t xml:space="preserve">Loan interest cost incurred by Service Provider </t>
  </si>
  <si>
    <t>Loan interest incurred by Service Provider</t>
  </si>
  <si>
    <t>SSA Bank Account Fees</t>
  </si>
  <si>
    <t>Sidewalk Maintenance - Materials and Supplies</t>
  </si>
  <si>
    <r>
      <t xml:space="preserve">Carry Over
</t>
    </r>
    <r>
      <rPr>
        <sz val="18"/>
        <rFont val="Arial"/>
        <family val="2"/>
      </rPr>
      <t>(not eligible for personnel costs)</t>
    </r>
  </si>
  <si>
    <t>Must match Cell F39 Total Personnel Cost in this Cost Allocation Plan</t>
  </si>
  <si>
    <t>[Expenses limited to SSA bank account fees.  Show how estimate was calculated] ]</t>
  </si>
  <si>
    <t>[Expenses limited to interest on Service Provider loans.  Show how estimate was calculated] ]</t>
  </si>
  <si>
    <t>Expenses limited to materials and refreshments for Commission meetings and parking reimbursement for commissioners and Service Provider staff to attend DPD-required trainings</t>
  </si>
  <si>
    <t>Chicago Department of Planning and Development</t>
  </si>
  <si>
    <t>Service Provider:</t>
  </si>
  <si>
    <t>2014 Expenses</t>
  </si>
  <si>
    <t>Outcome Measures/Deliverables</t>
  </si>
  <si>
    <t>Expenses YTD</t>
  </si>
  <si>
    <t>Remaining</t>
  </si>
  <si>
    <t>Outcome Metric</t>
  </si>
  <si>
    <t>YTD</t>
  </si>
  <si>
    <t>Façade Enhancement Program - Rebates</t>
  </si>
  <si>
    <t>Sustainability and Public Places</t>
  </si>
  <si>
    <t>Number of Vacant Sites Being Marketed</t>
  </si>
  <si>
    <t>Amount of discounts for Businesses Via Shared Services</t>
  </si>
  <si>
    <t xml:space="preserve">Number of Rides Given </t>
  </si>
  <si>
    <t>Number of Businesses Supported with Free Public Wi-Fi</t>
  </si>
  <si>
    <t>Banking Fees</t>
  </si>
  <si>
    <t>Actuals</t>
  </si>
  <si>
    <t>Target</t>
  </si>
  <si>
    <t>Service Provider Comments</t>
  </si>
  <si>
    <t>Commission Meeting Expense</t>
  </si>
  <si>
    <t>LEVY CHANGE FROM PREVIOUS YEAR</t>
  </si>
  <si>
    <t>Percentage Change</t>
  </si>
  <si>
    <t>Community meeting required if levy amount increases greater than 5% from previous levy.</t>
  </si>
  <si>
    <t>Actual</t>
  </si>
  <si>
    <t>.</t>
  </si>
  <si>
    <t>SSA COMMISSION APPROVAL</t>
  </si>
  <si>
    <t>______________________</t>
  </si>
  <si>
    <t>________________________</t>
  </si>
  <si>
    <t>______________________________________________________________</t>
  </si>
  <si>
    <t>_____________________</t>
  </si>
  <si>
    <t>_____________________________________________________________________________</t>
  </si>
  <si>
    <t>/  SSA Chair</t>
  </si>
  <si>
    <t>SSA Non-Service (Office) Personnel</t>
  </si>
  <si>
    <t>COST ALLOCATION PAGE</t>
  </si>
  <si>
    <t>Special Service Area #</t>
  </si>
  <si>
    <t>SSA Number:</t>
  </si>
  <si>
    <t>Sidewalk Maintenance - Service Contract</t>
  </si>
  <si>
    <t>Commission Meetings and Trainings</t>
  </si>
  <si>
    <t>Storage Space Fees</t>
  </si>
  <si>
    <t>IT Monitoring Services</t>
  </si>
  <si>
    <t>Explanation 
Description of costs, Subcontractor name if known, etc</t>
  </si>
  <si>
    <t>____________________________________________________________</t>
  </si>
  <si>
    <t xml:space="preserve">  </t>
  </si>
  <si>
    <t>Supplemental Transit (if subcontracted)</t>
  </si>
  <si>
    <t>Shuttle Service Non-Personnel Expenses</t>
  </si>
  <si>
    <t>Additional SSA              (if applicable)</t>
  </si>
  <si>
    <t>Customize column  names below as needed to label sources of funds from City programs.  Use "Other Sources" column for all Non-City funding.</t>
  </si>
  <si>
    <t>Total Streetsweeping Personnel</t>
  </si>
  <si>
    <t>Total Shuttle Bus Driver Personnel</t>
  </si>
  <si>
    <t>Enter names, titles, and funding sources on Tab 7.0 Personnel</t>
  </si>
  <si>
    <t>Maintenace -                 On-staff Personnel</t>
  </si>
  <si>
    <t>4.04.1</t>
  </si>
  <si>
    <t>Shuttle Service      Personnel Expenses</t>
  </si>
  <si>
    <t>Enter employee name, title, and funding sources on Tab 7.0 Personnel</t>
  </si>
  <si>
    <t>Maintenance worker employed by SP</t>
  </si>
  <si>
    <t>Bus driver employed by Service Provider</t>
  </si>
  <si>
    <t>NOTE:  Totals from this row populate the Budget Summary page Section 7.0</t>
  </si>
  <si>
    <t>NOTE:  Totals from this row populate Tab 2.0, Line Item 2.09</t>
  </si>
  <si>
    <r>
      <t xml:space="preserve">NOTE:  Service Personnel are limited to maintenance workers and bus drivers employed by the Service Provider.  These expenses are counted with their program expense category and are </t>
    </r>
    <r>
      <rPr>
        <b/>
        <u/>
        <sz val="16"/>
        <rFont val="Arial"/>
        <family val="2"/>
      </rPr>
      <t>not</t>
    </r>
    <r>
      <rPr>
        <sz val="16"/>
        <rFont val="Arial"/>
        <family val="2"/>
      </rPr>
      <t xml:space="preserve"> included in the 7.0 Personnel row of the Budget Summary page.</t>
    </r>
  </si>
  <si>
    <t>NOTE:  Totals from this row populate Tab 4.0 Line Item 4.04.1</t>
  </si>
  <si>
    <t>Way Finding/Signate</t>
  </si>
  <si>
    <t>TIF Rebate
Fund #</t>
  </si>
  <si>
    <t>Exhibit A</t>
  </si>
  <si>
    <t>Budget</t>
  </si>
  <si>
    <t>This tab consists of 3 printed pages.  When submitting a signed version, please emaiil a PDF pages 1 and 3 only.</t>
  </si>
  <si>
    <t>Printed Name</t>
  </si>
  <si>
    <t>COMMENTS</t>
  </si>
  <si>
    <t xml:space="preserve"> COMMENTS</t>
  </si>
  <si>
    <t>SSA Wages</t>
  </si>
  <si>
    <t>SSA Fringe</t>
  </si>
  <si>
    <t>Total SSA Cost</t>
  </si>
  <si>
    <t>SSA Cost</t>
  </si>
  <si>
    <t>Carryover Funds</t>
  </si>
  <si>
    <t>CARRYOVER CALCULATION</t>
  </si>
  <si>
    <t xml:space="preserve">Percentage </t>
  </si>
  <si>
    <t>TOTAL CATEGORIES 1.0 - 6.0</t>
  </si>
  <si>
    <r>
      <t xml:space="preserve">NBDC:  </t>
    </r>
    <r>
      <rPr>
        <sz val="24"/>
        <rFont val="Arial"/>
        <family val="2"/>
      </rPr>
      <t>MUST MATCH CONTRACT</t>
    </r>
  </si>
  <si>
    <r>
      <t xml:space="preserve">Spec Adv:  </t>
    </r>
    <r>
      <rPr>
        <sz val="24"/>
        <rFont val="Arial"/>
        <family val="2"/>
      </rPr>
      <t>MUST MATCH CONTRACT</t>
    </r>
  </si>
  <si>
    <r>
      <t xml:space="preserve">HRAIL:  </t>
    </r>
    <r>
      <rPr>
        <sz val="24"/>
        <rFont val="Arial"/>
        <family val="2"/>
      </rPr>
      <t>MUST MATCH CONTRACT</t>
    </r>
  </si>
  <si>
    <r>
      <t xml:space="preserve">LIRI:  </t>
    </r>
    <r>
      <rPr>
        <sz val="24"/>
        <rFont val="Arial"/>
        <family val="2"/>
      </rPr>
      <t>MUST MATCH CONTRACT</t>
    </r>
  </si>
  <si>
    <t>Line Item #</t>
  </si>
  <si>
    <t xml:space="preserve">   Description</t>
  </si>
  <si>
    <t>SSA Overview Summary</t>
  </si>
  <si>
    <t>2019 Budget</t>
  </si>
  <si>
    <t>Difference</t>
  </si>
  <si>
    <t>%  Change</t>
  </si>
  <si>
    <t>% Change</t>
  </si>
  <si>
    <t>State Statute limits SSA administrative expenses at 30% of the Levy Budget.                                                                                           Carryover funds cannot be used for administrative expenses.</t>
  </si>
  <si>
    <r>
      <t xml:space="preserve">NOF:   </t>
    </r>
    <r>
      <rPr>
        <sz val="24"/>
        <rFont val="Arial"/>
        <family val="2"/>
      </rPr>
      <t>MUST MATCH CONTRACT</t>
    </r>
  </si>
  <si>
    <t>2018 Levy Total  (in 2019 budget)</t>
  </si>
  <si>
    <t>= .0620 x (Cell D39)Total Wages for all staff itemized in the Cost Allocation Plan</t>
  </si>
  <si>
    <t>= .0145 x (Cell D39)Total Wages for all staff itemized in this Cost Allocation Plan</t>
  </si>
  <si>
    <t>Must match Cell E39 Total Fringe for all staff itemized in this Cost Allocation Plan</t>
  </si>
  <si>
    <t>Q4 2019</t>
  </si>
  <si>
    <t>6.  Health Insurance</t>
  </si>
  <si>
    <t>7.  Other (add description here)</t>
  </si>
  <si>
    <t>8. Total Fringe Benefits (Lines 1a - 5)</t>
  </si>
  <si>
    <t>9. Total Personnel Costs (Line 8 plus Cell D39 above)</t>
  </si>
  <si>
    <t>Late Collections</t>
  </si>
  <si>
    <r>
      <t xml:space="preserve">List below:
</t>
    </r>
    <r>
      <rPr>
        <b/>
        <sz val="24"/>
        <rFont val="Arial"/>
        <family val="2"/>
      </rPr>
      <t>a) a brief description of employee's SSA work 
b) the SSA Budget Categories the person works on</t>
    </r>
  </si>
  <si>
    <r>
      <t xml:space="preserve">Carry Over
</t>
    </r>
    <r>
      <rPr>
        <sz val="24"/>
        <rFont val="Arial"/>
        <family val="2"/>
      </rPr>
      <t>(not eligible for personnel costs)</t>
    </r>
  </si>
  <si>
    <t>This tab should be completed as the last step after information on all other tabs have been entered.</t>
  </si>
  <si>
    <t xml:space="preserve">Total                   All Sources     </t>
  </si>
  <si>
    <t>SSA Budget Workplan</t>
  </si>
  <si>
    <t>Budget and Services Period:  January 1, 2020 through December 31, 2020</t>
  </si>
  <si>
    <t>2020 Carryover</t>
  </si>
  <si>
    <t>2020 BUDGET SUMMARY</t>
  </si>
  <si>
    <t>The 2020 Budget &amp; Services were approved by the SSA Commission.</t>
  </si>
  <si>
    <t>2020 Budget</t>
  </si>
  <si>
    <t>Target (Jan-Dec 2020)</t>
  </si>
  <si>
    <t>2020 Total</t>
  </si>
  <si>
    <t xml:space="preserve"> 2020 YTD SUMMARY SSA WORKSHEET</t>
  </si>
  <si>
    <t>2020 YTD</t>
  </si>
  <si>
    <t>Actuals (Jan-Dec 2020)</t>
  </si>
  <si>
    <t>2020 Approved Increases and Decreases</t>
  </si>
  <si>
    <t>2020 Goal</t>
  </si>
  <si>
    <t xml:space="preserve"> 2020 Q1 SSA WORKSHEET</t>
  </si>
  <si>
    <t>2020 Q1 Expenses</t>
  </si>
  <si>
    <t>Q1 2020 Expenses</t>
  </si>
  <si>
    <t xml:space="preserve"> 2020 Q2 SSA WORKSHEET</t>
  </si>
  <si>
    <t>2020 Q2 Expenses</t>
  </si>
  <si>
    <t>Q2 2020</t>
  </si>
  <si>
    <t xml:space="preserve"> 2020 Q3 SSA WORKSHEET</t>
  </si>
  <si>
    <t>2020 Q3 Expenses</t>
  </si>
  <si>
    <t>Q3 2020</t>
  </si>
  <si>
    <t xml:space="preserve"> 2020 Q4 SSA WORKSHEET</t>
  </si>
  <si>
    <t>2020 Q4 Expenses</t>
  </si>
  <si>
    <t>Q4 2020</t>
  </si>
  <si>
    <t>2019 Levy</t>
  </si>
  <si>
    <t>Estimated 2019 EAV:</t>
  </si>
  <si>
    <t>Requested 2019 Levy Amount:</t>
  </si>
  <si>
    <t>2019 Budget Total</t>
  </si>
  <si>
    <t>2019 Levy Total  (in 2020 budget)</t>
  </si>
  <si>
    <t>2019 BUDGET &amp; SERVICES - SIGNATURE PAGE</t>
  </si>
  <si>
    <t xml:space="preserve">Admin % of 2019 Levy
 (not total budget): </t>
  </si>
  <si>
    <t>Total 2019 Levy Budget</t>
  </si>
  <si>
    <t>Q1 2019    Actuals</t>
  </si>
  <si>
    <t>Q2 2019 Actual Total</t>
  </si>
  <si>
    <t>Q3 2019 Actual Total</t>
  </si>
  <si>
    <t>Estimated Tax Rate to Generate 2018 Levy:</t>
  </si>
  <si>
    <t>2018 Actual Total</t>
  </si>
  <si>
    <t>Must be less than 25%</t>
  </si>
  <si>
    <r>
      <t xml:space="preserve">List </t>
    </r>
    <r>
      <rPr>
        <b/>
        <sz val="28"/>
        <rFont val="Arial"/>
        <family val="2"/>
      </rPr>
      <t>major accomplishments of the</t>
    </r>
    <r>
      <rPr>
        <sz val="28"/>
        <rFont val="Arial"/>
        <family val="2"/>
      </rPr>
      <t xml:space="preserve"> </t>
    </r>
    <r>
      <rPr>
        <b/>
        <sz val="28"/>
        <rFont val="Arial"/>
        <family val="2"/>
      </rPr>
      <t xml:space="preserve">SSA </t>
    </r>
    <r>
      <rPr>
        <sz val="28"/>
        <rFont val="Arial"/>
        <family val="2"/>
      </rPr>
      <t>over the past 12 months that may not be adequately reflected in the performance metrics.</t>
    </r>
  </si>
  <si>
    <t>Describe any new initiatives or programs the SSA expects to launch in 2020.</t>
  </si>
  <si>
    <t>Social Media Management</t>
  </si>
  <si>
    <r>
      <t xml:space="preserve">List all 2020 line item increases </t>
    </r>
    <r>
      <rPr>
        <b/>
        <sz val="24"/>
        <rFont val="Arial"/>
        <family val="2"/>
      </rPr>
      <t>OR</t>
    </r>
    <r>
      <rPr>
        <sz val="24"/>
        <rFont val="Arial"/>
        <family val="2"/>
      </rPr>
      <t xml:space="preserve"> decreases that have changed by </t>
    </r>
    <r>
      <rPr>
        <b/>
        <sz val="24"/>
        <rFont val="Arial"/>
        <family val="2"/>
      </rPr>
      <t>25%</t>
    </r>
    <r>
      <rPr>
        <sz val="24"/>
        <rFont val="Arial"/>
        <family val="2"/>
      </rPr>
      <t xml:space="preserve"> or greater from the 2019 budget.  Changes over 25% are permitted, but use the description box to provide details on how the amount was calculated and why the change is being proposed.  The applicable line items that must be listed are highlighted in yellow in the "% Change" column in each expense category.  This tab is UNLOCKED to allow lines to be added as needed.</t>
    </r>
  </si>
  <si>
    <t>[Enter description of services, costs, subcontractor etc; items not described will not be approved]</t>
  </si>
  <si>
    <t>[Enter on Tab 1.0 Cell B13]</t>
  </si>
  <si>
    <t>[Enter on Tab 1.0 Cell B14]</t>
  </si>
  <si>
    <t>[Enter on Tab 1.0 Cell B15]</t>
  </si>
  <si>
    <t>[Enter on Tab 1.0 Cell B16]</t>
  </si>
  <si>
    <t>[Enter on Tab 1.0 Cell B17]</t>
  </si>
  <si>
    <t>Total Line Item Changes to be explained below:   (add lines as needed)</t>
  </si>
  <si>
    <t>2020 SSA Budget Workplan</t>
  </si>
  <si>
    <t>Total Allocated</t>
  </si>
  <si>
    <t>MANAGEMENT TOTAL</t>
  </si>
  <si>
    <t>Other Non-Personnel Costs</t>
  </si>
  <si>
    <t>Custom: Enter in Tab 6.0</t>
  </si>
  <si>
    <t>ALLOCATE  FROM THESE SOURCES ==&gt;&gt;&gt;</t>
  </si>
  <si>
    <t>[Enter on Tab 2.0 Cell B18]</t>
  </si>
  <si>
    <t>[Enter on Tab 2.0 Cell B19]</t>
  </si>
  <si>
    <t>[Enter on Tab 2.0 Cell B20]</t>
  </si>
  <si>
    <t>[Enter on Tab 2.0 Cell B21]</t>
  </si>
  <si>
    <t>[Enter on Tab 3.0 Cell B11]</t>
  </si>
  <si>
    <t>[Enter on Tab 3.0 Cell B12]</t>
  </si>
  <si>
    <t>[Enter on Tab 3.0 Cell B13]</t>
  </si>
  <si>
    <t>[Enter on Tab 3.0 Cell B14]</t>
  </si>
  <si>
    <t>[Enter on Tab 3.0 Cell B15]</t>
  </si>
  <si>
    <t>[Enter on Tab 3.0 Cell B16]</t>
  </si>
  <si>
    <t>[Enter on Tab 3.0 Cell B17]</t>
  </si>
  <si>
    <t>[Enter on Tab 4.0 Cell B16]</t>
  </si>
  <si>
    <t>[Enter on Tab 4.0 Cell B17]</t>
  </si>
  <si>
    <t>[Enter on Tab 5.0 Cell B9]</t>
  </si>
  <si>
    <t>[Enter on Tab 5.0 Cell B10]</t>
  </si>
  <si>
    <t>[Enter on Tab 5.0 Cell B11]</t>
  </si>
  <si>
    <t>[Enter on Tab 5.0 Cell B12]</t>
  </si>
  <si>
    <t>[Enter on Tab 5.0 Cell B13]</t>
  </si>
  <si>
    <t>[Enter on Tab 5.0 Cell B14]</t>
  </si>
  <si>
    <t>[Enter on Tab 5.0 Cell B15]</t>
  </si>
  <si>
    <t>[Enter on Tab 5.0 Cell B16]</t>
  </si>
  <si>
    <t>[Enter on Tab 5.0 Cell B17]</t>
  </si>
  <si>
    <t>Enter Name and Title in Tab 7.0</t>
  </si>
  <si>
    <t>[Enter brief description of work and position including Full-time or Part-time]</t>
  </si>
  <si>
    <t>Snow Removal</t>
  </si>
  <si>
    <t>Power Washing</t>
  </si>
  <si>
    <t>2017-2026</t>
  </si>
  <si>
    <t>Full-Time</t>
  </si>
  <si>
    <t>On Nov. 1st, 2018, SSA 73 hired Pressure Washing Systems to finish the presure wash in SSA 73 streets.
In Dec. 2019, SSA 73 hired City Escape to install (3) Frasier Fir trees in multi-colored professional grade LED lights on the SE side of the Pagoda Pavilion.
On Jan. 8th, 2019, SSA 73 installed (10) Victor Stanley Trash cans.
At the end of June, SSA #73 installed 40 street banners with the wording "Welcome to Chicago Chinatown" and Chinatown's signature architects.
SSA #73 continuously provide litter removal and trash pickup services 7 days a week in Summer time and 4 times a week in Winter time.</t>
  </si>
  <si>
    <t>SSA #73 will work with Site Designing Group on new projects to beautify the community.</t>
  </si>
  <si>
    <t>Currently SSA #73 does not see any upcoming cost on website building.</t>
  </si>
  <si>
    <t>Currently SSA #73 does not see any upcoming cost on social medias.</t>
  </si>
  <si>
    <t xml:space="preserve">Banners have been installed in June 2019. </t>
  </si>
  <si>
    <t>Service provider covers the daily print of materials.</t>
  </si>
  <si>
    <t>No power wash budgeted for 2020.</t>
  </si>
  <si>
    <t>Not anticipated</t>
  </si>
  <si>
    <t>We may hire planning company for 2020 projects.</t>
  </si>
  <si>
    <t>We now have an accurate quote for the auditing.</t>
  </si>
  <si>
    <t>Service provider coversit.</t>
  </si>
  <si>
    <t>Chinatown</t>
  </si>
  <si>
    <t>Sponsorship of existing events, such as the Lunar New Year Parade, Dragon Boat Race, Chinatown Summer Fair; support of potential new events such as Restaurant Week and Night Market</t>
  </si>
  <si>
    <t>Website Maintenance/Subscription</t>
  </si>
  <si>
    <t>Wi-Fi program provided to visitors.</t>
  </si>
  <si>
    <t>Facebook, Twitter, Weibo, WeChat, etc.</t>
  </si>
  <si>
    <t>Christmas and Chinese New Year Decorations</t>
  </si>
  <si>
    <t>Business directory and visitors guide</t>
  </si>
  <si>
    <t>Number of unique visits to Home Page</t>
  </si>
  <si>
    <t>Attendance at Neighborhood Events</t>
  </si>
  <si>
    <t>Number of Unique IP's</t>
  </si>
  <si>
    <t>Number of repaired or replaced or new banners</t>
  </si>
  <si>
    <t>Replacement, repair or new street banners</t>
  </si>
  <si>
    <t>Number of Holiday Decorations Installed</t>
  </si>
  <si>
    <t>Number of Print Material Distributed</t>
  </si>
  <si>
    <t>Wentworth Project. Cermak and Wentworth streetscape maintenance.</t>
  </si>
  <si>
    <t xml:space="preserve">Plants and maintenance </t>
  </si>
  <si>
    <t>Cleanstreets litter removal and trash pickup</t>
  </si>
  <si>
    <t>Cleanstreets snow removal on side walks</t>
  </si>
  <si>
    <t>numbers of plants planted</t>
  </si>
  <si>
    <t>Maintain landscaping for Wells and Wentworth connector project</t>
  </si>
  <si>
    <t>frequency of litter removal and trash pickup</t>
  </si>
  <si>
    <t>number of snow removal</t>
  </si>
  <si>
    <t>Bicycle Track Installation. To encourage visitors or employees to come by bikes especially in Summer time.</t>
  </si>
  <si>
    <t>maintenance of SSA trash cans</t>
  </si>
  <si>
    <t>educational seminars</t>
  </si>
  <si>
    <t># of trash cans under maintenance</t>
  </si>
  <si>
    <t># of seminars been held</t>
  </si>
  <si>
    <t>consultant services for SSA projects</t>
  </si>
  <si>
    <t>promote SSA sites</t>
  </si>
  <si>
    <t>Number of Sites Marketed</t>
  </si>
  <si>
    <t># of consultant services</t>
  </si>
  <si>
    <t>Maintenance of security tools, etc. cameras</t>
  </si>
  <si>
    <t>educational workshop on safety</t>
  </si>
  <si>
    <t># of security tools been maintained</t>
  </si>
  <si>
    <t># of workshop been held</t>
  </si>
  <si>
    <t>Eilts &amp; Associates annual audition</t>
  </si>
  <si>
    <t>Executive Director/Emma Yu</t>
  </si>
  <si>
    <t>Simon Leung, Tammy Mei Yuan, Nora Wu</t>
  </si>
  <si>
    <t>Start the Chiristmas and CNY decorations</t>
  </si>
  <si>
    <t xml:space="preserve">Grow plants and maintenance </t>
  </si>
  <si>
    <t>SSA have new trash cans to maintain</t>
  </si>
  <si>
    <t>to educate small businesses in SSA73</t>
  </si>
  <si>
    <t>Budgeted to encourage the use of bikes</t>
  </si>
  <si>
    <t>Budgeted to maintain security tools</t>
  </si>
  <si>
    <t>Budgeted ti educate residents and business on safety programs</t>
  </si>
  <si>
    <t># of public transit tools been maintained</t>
  </si>
  <si>
    <t>Number of Wi-Fi equipment maintained</t>
  </si>
  <si>
    <t>0-1</t>
  </si>
  <si>
    <t># of direct studies or assisted studies</t>
  </si>
  <si>
    <t>Maintenance of security patrol services, etc. patrol vehicles</t>
  </si>
  <si>
    <t># of security patrol services maintained</t>
  </si>
  <si>
    <t>office expense for bookkeeping</t>
  </si>
  <si>
    <t>use of service provider's office</t>
  </si>
  <si>
    <t>use of service provider's office utilities</t>
  </si>
  <si>
    <t>use of service provider's office supplies</t>
  </si>
  <si>
    <t>use of service provider's printer and materials</t>
  </si>
  <si>
    <t>If Late Collection funds are collected, funds would be used to empty trash cans on a very limited basis.</t>
  </si>
  <si>
    <t>SSA is reducing the sponsorship to Wentworth Project as there's 1 year warranty from City project.</t>
  </si>
  <si>
    <t xml:space="preserve">Snow removal capped for $22,000 on the contract.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</si>
</sst>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quot;$&quot;* #,##0_);_(&quot;$&quot;* \(#,##0\);_(&quot;$&quot;* &quot;-&quot;??_);_(@_)"/>
    <numFmt numFmtId="167" formatCode="_(* #,##0_);_(* \(#,##0\);_(* &quot;-&quot;??_);_(@_)"/>
    <numFmt numFmtId="168" formatCode="0.0%"/>
    <numFmt numFmtId="169" formatCode="0.0000"/>
    <numFmt numFmtId="170" formatCode="0.0"/>
    <numFmt numFmtId="171" formatCode="mmmm\ d\,\ yyyy"/>
    <numFmt numFmtId="172" formatCode="_([$$-409]* #,##0_);_([$$-409]* \(#,##0\);_([$$-409]* &quot;-&quot;??_);_(@_)"/>
    <numFmt numFmtId="173" formatCode="0.0000%"/>
  </numFmts>
  <fonts count="66" x14ac:knownFonts="1">
    <font>
      <sz val="10"/>
      <name val="Arial"/>
    </font>
    <font>
      <b/>
      <sz val="14"/>
      <name val="Arial"/>
      <family val="2"/>
    </font>
    <font>
      <sz val="12"/>
      <name val="Arial"/>
      <family val="2"/>
    </font>
    <font>
      <sz val="14"/>
      <name val="Arial"/>
      <family val="2"/>
    </font>
    <font>
      <sz val="10"/>
      <name val="Arial"/>
      <family val="2"/>
    </font>
    <font>
      <sz val="12"/>
      <name val="Arial Narrow"/>
      <family val="2"/>
    </font>
    <font>
      <sz val="14"/>
      <name val="Helvetica"/>
      <family val="2"/>
    </font>
    <font>
      <sz val="10"/>
      <name val="Arial"/>
      <family val="2"/>
    </font>
    <font>
      <b/>
      <sz val="16"/>
      <name val="Arial"/>
      <family val="2"/>
    </font>
    <font>
      <sz val="16"/>
      <name val="Arial"/>
      <family val="2"/>
    </font>
    <font>
      <b/>
      <u/>
      <sz val="16"/>
      <name val="Arial"/>
      <family val="2"/>
    </font>
    <font>
      <sz val="16"/>
      <color indexed="12"/>
      <name val="Arial"/>
      <family val="2"/>
    </font>
    <font>
      <b/>
      <sz val="24"/>
      <name val="Arial"/>
      <family val="2"/>
    </font>
    <font>
      <b/>
      <sz val="16"/>
      <name val="Helvetica"/>
      <family val="2"/>
    </font>
    <font>
      <sz val="16"/>
      <name val="Helvetica"/>
      <family val="2"/>
    </font>
    <font>
      <b/>
      <sz val="18"/>
      <name val="Arial"/>
      <family val="2"/>
    </font>
    <font>
      <sz val="10"/>
      <name val="Arial"/>
      <family val="2"/>
    </font>
    <font>
      <b/>
      <sz val="12"/>
      <name val="Arial"/>
      <family val="2"/>
    </font>
    <font>
      <b/>
      <sz val="12"/>
      <color indexed="81"/>
      <name val="Tahoma"/>
      <family val="2"/>
    </font>
    <font>
      <sz val="12"/>
      <color indexed="81"/>
      <name val="Tahoma"/>
      <family val="2"/>
    </font>
    <font>
      <b/>
      <sz val="36"/>
      <color indexed="9"/>
      <name val="Helvetica"/>
      <family val="2"/>
    </font>
    <font>
      <sz val="20"/>
      <name val="Arial"/>
      <family val="2"/>
    </font>
    <font>
      <sz val="22"/>
      <name val="Arial"/>
      <family val="2"/>
    </font>
    <font>
      <sz val="48"/>
      <name val="Arial"/>
      <family val="2"/>
    </font>
    <font>
      <b/>
      <sz val="20"/>
      <name val="Arial"/>
      <family val="2"/>
    </font>
    <font>
      <sz val="10"/>
      <name val="Arial"/>
      <family val="2"/>
    </font>
    <font>
      <sz val="18"/>
      <name val="Arial"/>
      <family val="2"/>
    </font>
    <font>
      <sz val="24"/>
      <name val="Arial"/>
      <family val="2"/>
    </font>
    <font>
      <b/>
      <u/>
      <sz val="18"/>
      <name val="Arial"/>
      <family val="2"/>
    </font>
    <font>
      <b/>
      <u/>
      <sz val="24"/>
      <name val="Arial"/>
      <family val="2"/>
    </font>
    <font>
      <sz val="24"/>
      <color indexed="12"/>
      <name val="Arial"/>
      <family val="2"/>
    </font>
    <font>
      <sz val="19"/>
      <name val="Arial"/>
      <family val="2"/>
    </font>
    <font>
      <b/>
      <sz val="48"/>
      <name val="Arial"/>
      <family val="2"/>
    </font>
    <font>
      <b/>
      <sz val="36"/>
      <name val="Arial"/>
      <family val="2"/>
    </font>
    <font>
      <sz val="36"/>
      <name val="Arial"/>
      <family val="2"/>
    </font>
    <font>
      <sz val="36"/>
      <name val="Helvetica"/>
      <family val="2"/>
    </font>
    <font>
      <b/>
      <sz val="36"/>
      <name val="Helvetica"/>
      <family val="2"/>
    </font>
    <font>
      <sz val="40"/>
      <name val="Arial"/>
      <family val="2"/>
    </font>
    <font>
      <b/>
      <sz val="40"/>
      <name val="Arial"/>
      <family val="2"/>
    </font>
    <font>
      <sz val="36"/>
      <name val="Helvetica"/>
      <family val="2"/>
    </font>
    <font>
      <sz val="11"/>
      <name val="Arial"/>
      <family val="2"/>
    </font>
    <font>
      <sz val="11"/>
      <color indexed="12"/>
      <name val="Arial"/>
      <family val="2"/>
    </font>
    <font>
      <b/>
      <sz val="14"/>
      <color indexed="12"/>
      <name val="Arial"/>
      <family val="2"/>
    </font>
    <font>
      <b/>
      <sz val="11"/>
      <name val="Arial"/>
      <family val="2"/>
    </font>
    <font>
      <sz val="28"/>
      <name val="Arial"/>
      <family val="2"/>
    </font>
    <font>
      <i/>
      <sz val="11"/>
      <name val="Arial"/>
      <family val="2"/>
    </font>
    <font>
      <i/>
      <sz val="14"/>
      <name val="Arial"/>
      <family val="2"/>
    </font>
    <font>
      <sz val="72"/>
      <name val="Arial"/>
      <family val="2"/>
    </font>
    <font>
      <sz val="26"/>
      <name val="Helvetica"/>
      <family val="2"/>
    </font>
    <font>
      <sz val="26"/>
      <name val="Helvetica"/>
      <family val="2"/>
    </font>
    <font>
      <b/>
      <sz val="22"/>
      <name val="Arial"/>
      <family val="2"/>
    </font>
    <font>
      <b/>
      <sz val="28"/>
      <name val="Arial"/>
      <family val="2"/>
    </font>
    <font>
      <sz val="18"/>
      <name val="Helvetica"/>
      <family val="2"/>
    </font>
    <font>
      <sz val="22"/>
      <name val="Helvetica"/>
      <family val="2"/>
    </font>
    <font>
      <sz val="20"/>
      <name val="Helvetica"/>
      <family val="2"/>
    </font>
    <font>
      <b/>
      <sz val="26"/>
      <name val="Arial"/>
      <family val="2"/>
    </font>
    <font>
      <sz val="11"/>
      <color theme="1"/>
      <name val="Calibri"/>
      <family val="2"/>
      <scheme val="minor"/>
    </font>
    <font>
      <u/>
      <sz val="11"/>
      <color theme="10"/>
      <name val="Arial Narrow"/>
      <family val="2"/>
    </font>
    <font>
      <sz val="24"/>
      <color rgb="FF000000"/>
      <name val="Consolas"/>
      <family val="3"/>
    </font>
    <font>
      <sz val="36"/>
      <color theme="1"/>
      <name val="Arial"/>
      <family val="2"/>
    </font>
    <font>
      <b/>
      <sz val="48"/>
      <color theme="0"/>
      <name val="Helvetica"/>
      <family val="2"/>
    </font>
    <font>
      <b/>
      <sz val="36"/>
      <color theme="0"/>
      <name val="Helvetica"/>
      <family val="2"/>
    </font>
    <font>
      <sz val="36"/>
      <color theme="0"/>
      <name val="Helvetica"/>
      <family val="2"/>
    </font>
    <font>
      <sz val="72"/>
      <color theme="0"/>
      <name val="Arial"/>
      <family val="2"/>
    </font>
    <font>
      <b/>
      <sz val="36"/>
      <color theme="0"/>
      <name val="Arial"/>
      <family val="2"/>
    </font>
    <font>
      <b/>
      <sz val="26"/>
      <color theme="0"/>
      <name val="Arial"/>
      <family val="2"/>
    </font>
  </fonts>
  <fills count="20">
    <fill>
      <patternFill patternType="none"/>
    </fill>
    <fill>
      <patternFill patternType="gray125"/>
    </fill>
    <fill>
      <patternFill patternType="solid">
        <fgColor indexed="8"/>
        <bgColor indexed="64"/>
      </patternFill>
    </fill>
    <fill>
      <patternFill patternType="solid">
        <fgColor theme="4" tint="0.59999389629810485"/>
        <bgColor indexed="65"/>
      </patternFill>
    </fill>
    <fill>
      <gradientFill degree="90">
        <stop position="0">
          <color theme="0" tint="-0.1490218817712943"/>
        </stop>
        <stop position="1">
          <color theme="0" tint="-0.1490218817712943"/>
        </stop>
      </gradient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1" tint="4.9989318521683403E-2"/>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s>
  <cellStyleXfs count="13">
    <xf numFmtId="0" fontId="0" fillId="0" borderId="0"/>
    <xf numFmtId="0" fontId="56" fillId="3" borderId="0" applyNumberFormat="0" applyBorder="0" applyAlignment="0" applyProtection="0"/>
    <xf numFmtId="43" fontId="2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57" fillId="0" borderId="0" applyNumberFormat="0" applyFill="0" applyBorder="0" applyAlignment="0" applyProtection="0"/>
    <xf numFmtId="0" fontId="56" fillId="0" borderId="0"/>
    <xf numFmtId="0" fontId="5" fillId="0" borderId="0"/>
    <xf numFmtId="0" fontId="56" fillId="0" borderId="0"/>
    <xf numFmtId="0" fontId="4" fillId="0" borderId="0"/>
    <xf numFmtId="9" fontId="16" fillId="0" borderId="0" applyFont="0" applyFill="0" applyBorder="0" applyAlignment="0" applyProtection="0"/>
    <xf numFmtId="0" fontId="56" fillId="4" borderId="1">
      <alignment wrapText="1"/>
    </xf>
    <xf numFmtId="0" fontId="56" fillId="4" borderId="1">
      <alignment wrapText="1"/>
    </xf>
  </cellStyleXfs>
  <cellXfs count="1001">
    <xf numFmtId="0" fontId="0" fillId="0" borderId="0" xfId="0"/>
    <xf numFmtId="0" fontId="4" fillId="0" borderId="0" xfId="9"/>
    <xf numFmtId="0" fontId="3" fillId="5" borderId="0" xfId="0" applyFont="1" applyFill="1"/>
    <xf numFmtId="0" fontId="3" fillId="0" borderId="0" xfId="0" applyFont="1"/>
    <xf numFmtId="0" fontId="9" fillId="0" borderId="0" xfId="0" applyFont="1"/>
    <xf numFmtId="0" fontId="9" fillId="0" borderId="0" xfId="0" applyFont="1" applyAlignment="1">
      <alignment horizontal="right" vertical="center"/>
    </xf>
    <xf numFmtId="0" fontId="9" fillId="6" borderId="2" xfId="9" applyFont="1" applyFill="1" applyBorder="1" applyAlignment="1" applyProtection="1">
      <alignment horizontal="right" vertical="center"/>
      <protection locked="0"/>
    </xf>
    <xf numFmtId="0" fontId="9" fillId="6" borderId="2" xfId="9" applyFont="1" applyFill="1" applyBorder="1" applyAlignment="1" applyProtection="1">
      <alignment horizontal="right" vertical="center" wrapText="1"/>
      <protection locked="0"/>
    </xf>
    <xf numFmtId="0" fontId="9" fillId="5" borderId="0" xfId="0" applyFont="1" applyFill="1"/>
    <xf numFmtId="2" fontId="9" fillId="5" borderId="0" xfId="9" applyNumberFormat="1" applyFont="1" applyFill="1" applyAlignment="1">
      <alignment vertical="center"/>
    </xf>
    <xf numFmtId="0" fontId="9" fillId="5" borderId="0" xfId="9" applyFont="1" applyFill="1" applyAlignment="1">
      <alignment vertical="center"/>
    </xf>
    <xf numFmtId="0" fontId="8" fillId="5" borderId="0" xfId="9" applyFont="1" applyFill="1" applyAlignment="1">
      <alignment vertical="center"/>
    </xf>
    <xf numFmtId="1" fontId="9" fillId="5" borderId="0" xfId="9" applyNumberFormat="1" applyFont="1" applyFill="1" applyAlignment="1" applyProtection="1">
      <alignment horizontal="center" vertical="center" wrapText="1"/>
      <protection locked="0"/>
    </xf>
    <xf numFmtId="164" fontId="9" fillId="5" borderId="0" xfId="3" applyNumberFormat="1" applyFont="1" applyFill="1" applyAlignment="1" applyProtection="1">
      <alignment horizontal="center" vertical="center" wrapText="1"/>
      <protection locked="0"/>
    </xf>
    <xf numFmtId="0" fontId="8" fillId="0" borderId="0" xfId="9" applyFont="1" applyAlignment="1">
      <alignment horizontal="right" vertical="center"/>
    </xf>
    <xf numFmtId="44" fontId="8" fillId="0" borderId="0" xfId="3" applyFont="1" applyAlignment="1">
      <alignment vertical="center"/>
    </xf>
    <xf numFmtId="0" fontId="6" fillId="5" borderId="0" xfId="9" applyFont="1" applyFill="1" applyAlignment="1">
      <alignment vertical="center"/>
    </xf>
    <xf numFmtId="42" fontId="9" fillId="5" borderId="0" xfId="9" applyNumberFormat="1" applyFont="1" applyFill="1" applyAlignment="1">
      <alignment vertical="center" wrapText="1"/>
    </xf>
    <xf numFmtId="42" fontId="8" fillId="5" borderId="0" xfId="9" applyNumberFormat="1" applyFont="1" applyFill="1" applyAlignment="1">
      <alignment vertical="center" wrapText="1"/>
    </xf>
    <xf numFmtId="0" fontId="13" fillId="5" borderId="0" xfId="9" applyFont="1" applyFill="1" applyAlignment="1">
      <alignment horizontal="left" vertical="center" wrapText="1"/>
    </xf>
    <xf numFmtId="0" fontId="14" fillId="5" borderId="0" xfId="9" applyFont="1" applyFill="1" applyAlignment="1">
      <alignment vertical="center"/>
    </xf>
    <xf numFmtId="2" fontId="9" fillId="7" borderId="3" xfId="9" applyNumberFormat="1" applyFont="1" applyFill="1" applyBorder="1" applyAlignment="1">
      <alignment horizontal="left" vertical="center"/>
    </xf>
    <xf numFmtId="0" fontId="2" fillId="0" borderId="0" xfId="9" applyFont="1"/>
    <xf numFmtId="0" fontId="9" fillId="0" borderId="0" xfId="9" applyFont="1"/>
    <xf numFmtId="0" fontId="8" fillId="5" borderId="0" xfId="9" applyFont="1" applyFill="1" applyAlignment="1">
      <alignment horizontal="center" vertical="center" wrapText="1"/>
    </xf>
    <xf numFmtId="0" fontId="8" fillId="5" borderId="0" xfId="9" applyFont="1" applyFill="1" applyAlignment="1">
      <alignment horizontal="right" vertical="center" wrapText="1"/>
    </xf>
    <xf numFmtId="44" fontId="8" fillId="5" borderId="0" xfId="3" applyFont="1" applyFill="1" applyAlignment="1">
      <alignment horizontal="center" vertical="center" wrapText="1"/>
    </xf>
    <xf numFmtId="0" fontId="9" fillId="0" borderId="0" xfId="0" applyFont="1" applyAlignment="1">
      <alignment horizontal="center"/>
    </xf>
    <xf numFmtId="0" fontId="14" fillId="5" borderId="0" xfId="9" applyFont="1" applyFill="1" applyAlignment="1" applyProtection="1">
      <alignment vertical="center"/>
      <protection locked="0"/>
    </xf>
    <xf numFmtId="0" fontId="22" fillId="0" borderId="0" xfId="0" applyFont="1" applyAlignment="1">
      <alignment horizontal="right" vertical="center"/>
    </xf>
    <xf numFmtId="0" fontId="22" fillId="6" borderId="5" xfId="9" applyFont="1" applyFill="1" applyBorder="1" applyAlignment="1" applyProtection="1">
      <alignment horizontal="right" vertical="center" wrapText="1"/>
      <protection locked="0"/>
    </xf>
    <xf numFmtId="0" fontId="22" fillId="0" borderId="0" xfId="9" applyFont="1" applyAlignment="1" applyProtection="1">
      <alignment vertical="center" wrapText="1"/>
      <protection locked="0" hidden="1"/>
    </xf>
    <xf numFmtId="0" fontId="26" fillId="0" borderId="4" xfId="9" applyFont="1" applyBorder="1" applyAlignment="1">
      <alignment horizontal="left" vertical="center" wrapText="1"/>
    </xf>
    <xf numFmtId="2" fontId="26" fillId="0" borderId="6" xfId="9" applyNumberFormat="1" applyFont="1" applyBorder="1" applyAlignment="1">
      <alignment horizontal="left" vertical="center"/>
    </xf>
    <xf numFmtId="2" fontId="21" fillId="0" borderId="7" xfId="9" applyNumberFormat="1" applyFont="1" applyBorder="1" applyAlignment="1">
      <alignment horizontal="left" vertical="center"/>
    </xf>
    <xf numFmtId="0" fontId="21" fillId="0" borderId="4" xfId="9" applyFont="1" applyBorder="1" applyAlignment="1">
      <alignment horizontal="left" vertical="center" wrapText="1"/>
    </xf>
    <xf numFmtId="2" fontId="21" fillId="0" borderId="6" xfId="9" applyNumberFormat="1" applyFont="1" applyBorder="1" applyAlignment="1">
      <alignment horizontal="left" vertical="center"/>
    </xf>
    <xf numFmtId="2" fontId="27" fillId="0" borderId="7" xfId="9" applyNumberFormat="1" applyFont="1" applyBorder="1" applyAlignment="1">
      <alignment horizontal="left" vertical="center"/>
    </xf>
    <xf numFmtId="2" fontId="27" fillId="0" borderId="6" xfId="9" applyNumberFormat="1" applyFont="1" applyBorder="1" applyAlignment="1">
      <alignment horizontal="left" vertical="center"/>
    </xf>
    <xf numFmtId="166" fontId="27" fillId="6" borderId="3" xfId="3" applyNumberFormat="1" applyFont="1" applyFill="1" applyBorder="1" applyAlignment="1" applyProtection="1">
      <alignment horizontal="right" vertical="center"/>
      <protection locked="0"/>
    </xf>
    <xf numFmtId="2" fontId="27" fillId="0" borderId="7" xfId="9" applyNumberFormat="1" applyFont="1" applyBorder="1" applyAlignment="1">
      <alignment horizontal="left" vertical="center" wrapText="1"/>
    </xf>
    <xf numFmtId="2" fontId="27" fillId="0" borderId="6" xfId="9" applyNumberFormat="1" applyFont="1" applyBorder="1" applyAlignment="1">
      <alignment horizontal="left" vertical="center" wrapText="1"/>
    </xf>
    <xf numFmtId="0" fontId="26" fillId="0" borderId="4" xfId="9" applyFont="1" applyBorder="1" applyAlignment="1" applyProtection="1">
      <alignment horizontal="left" vertical="center" wrapText="1"/>
      <protection locked="0"/>
    </xf>
    <xf numFmtId="166" fontId="27" fillId="6" borderId="3" xfId="3" applyNumberFormat="1" applyFont="1" applyFill="1" applyBorder="1" applyAlignment="1" applyProtection="1">
      <alignment horizontal="right" vertical="center" wrapText="1"/>
      <protection locked="0"/>
    </xf>
    <xf numFmtId="2" fontId="26" fillId="0" borderId="4" xfId="9" applyNumberFormat="1" applyFont="1" applyBorder="1" applyAlignment="1">
      <alignment horizontal="left" vertical="center"/>
    </xf>
    <xf numFmtId="2" fontId="21" fillId="0" borderId="8" xfId="9" applyNumberFormat="1" applyFont="1" applyBorder="1" applyAlignment="1">
      <alignment horizontal="left" vertical="center"/>
    </xf>
    <xf numFmtId="0" fontId="21" fillId="0" borderId="3" xfId="9" applyFont="1" applyBorder="1" applyAlignment="1">
      <alignment horizontal="left" vertical="center" wrapText="1"/>
    </xf>
    <xf numFmtId="10" fontId="27" fillId="0" borderId="6" xfId="10" applyNumberFormat="1" applyFont="1" applyBorder="1" applyAlignment="1">
      <alignment horizontal="center" vertical="center" wrapText="1"/>
    </xf>
    <xf numFmtId="166" fontId="27" fillId="0" borderId="4" xfId="3" applyNumberFormat="1" applyFont="1" applyBorder="1" applyAlignment="1">
      <alignment horizontal="left" vertical="center" wrapText="1"/>
    </xf>
    <xf numFmtId="166" fontId="27" fillId="6" borderId="7" xfId="3" applyNumberFormat="1" applyFont="1" applyFill="1" applyBorder="1" applyAlignment="1" applyProtection="1">
      <alignment horizontal="center" vertical="center"/>
      <protection locked="0"/>
    </xf>
    <xf numFmtId="166" fontId="27" fillId="6" borderId="6" xfId="3" applyNumberFormat="1" applyFont="1" applyFill="1" applyBorder="1" applyAlignment="1" applyProtection="1">
      <alignment horizontal="center" vertical="center"/>
      <protection locked="0"/>
    </xf>
    <xf numFmtId="166" fontId="27" fillId="6" borderId="4" xfId="3" applyNumberFormat="1" applyFont="1" applyFill="1" applyBorder="1" applyAlignment="1" applyProtection="1">
      <alignment horizontal="center" vertical="center"/>
      <protection locked="0"/>
    </xf>
    <xf numFmtId="166" fontId="12" fillId="0" borderId="4" xfId="3" applyNumberFormat="1" applyFont="1" applyBorder="1" applyAlignment="1">
      <alignment vertical="center"/>
    </xf>
    <xf numFmtId="44" fontId="12" fillId="0" borderId="2" xfId="3" applyFont="1" applyBorder="1" applyAlignment="1">
      <alignment vertical="center"/>
    </xf>
    <xf numFmtId="168" fontId="27" fillId="0" borderId="6" xfId="10" applyNumberFormat="1" applyFont="1" applyBorder="1" applyAlignment="1">
      <alignment horizontal="center" vertical="center" wrapText="1"/>
    </xf>
    <xf numFmtId="166" fontId="12" fillId="0" borderId="6" xfId="9" applyNumberFormat="1" applyFont="1" applyBorder="1" applyAlignment="1">
      <alignment horizontal="right" vertical="center"/>
    </xf>
    <xf numFmtId="166" fontId="12" fillId="0" borderId="2" xfId="3" applyNumberFormat="1" applyFont="1" applyBorder="1" applyAlignment="1">
      <alignment vertical="center"/>
    </xf>
    <xf numFmtId="169" fontId="31" fillId="0" borderId="0" xfId="0" applyNumberFormat="1" applyFont="1"/>
    <xf numFmtId="0" fontId="34" fillId="0" borderId="0" xfId="9" applyFont="1" applyAlignment="1" applyProtection="1">
      <alignment vertical="center" wrapText="1"/>
      <protection locked="0" hidden="1"/>
    </xf>
    <xf numFmtId="0" fontId="34" fillId="5" borderId="0" xfId="0" applyFont="1" applyFill="1"/>
    <xf numFmtId="10" fontId="36" fillId="0" borderId="6" xfId="3" applyNumberFormat="1" applyFont="1" applyBorder="1" applyAlignment="1">
      <alignment vertical="center" wrapText="1"/>
    </xf>
    <xf numFmtId="0" fontId="34" fillId="0" borderId="0" xfId="9" applyFont="1" applyAlignment="1">
      <alignment vertical="center"/>
    </xf>
    <xf numFmtId="0" fontId="34" fillId="0" borderId="0" xfId="0" applyFont="1"/>
    <xf numFmtId="0" fontId="33" fillId="0" borderId="0" xfId="9" applyFont="1" applyAlignment="1">
      <alignment vertical="center" wrapText="1"/>
    </xf>
    <xf numFmtId="164" fontId="23" fillId="5" borderId="6" xfId="3" applyNumberFormat="1" applyFont="1" applyFill="1" applyBorder="1" applyAlignment="1">
      <alignment horizontal="right" vertical="center" wrapText="1"/>
    </xf>
    <xf numFmtId="164" fontId="23" fillId="0" borderId="6" xfId="3" applyNumberFormat="1" applyFont="1" applyBorder="1" applyAlignment="1">
      <alignment horizontal="right" vertical="center" wrapText="1"/>
    </xf>
    <xf numFmtId="0" fontId="36" fillId="5" borderId="0" xfId="9" applyFont="1" applyFill="1" applyAlignment="1">
      <alignment horizontal="left" vertical="center" wrapText="1"/>
    </xf>
    <xf numFmtId="0" fontId="35" fillId="5" borderId="0" xfId="9" applyFont="1" applyFill="1" applyAlignment="1">
      <alignment vertical="center"/>
    </xf>
    <xf numFmtId="2" fontId="27" fillId="0" borderId="8" xfId="9" applyNumberFormat="1" applyFont="1" applyBorder="1" applyAlignment="1">
      <alignment horizontal="left" vertical="center"/>
    </xf>
    <xf numFmtId="164" fontId="27" fillId="6" borderId="6" xfId="9" applyNumberFormat="1" applyFont="1" applyFill="1" applyBorder="1" applyAlignment="1" applyProtection="1">
      <alignment vertical="center"/>
      <protection locked="0"/>
    </xf>
    <xf numFmtId="164" fontId="27" fillId="0" borderId="6" xfId="9" applyNumberFormat="1" applyFont="1" applyBorder="1" applyAlignment="1">
      <alignment vertical="center"/>
    </xf>
    <xf numFmtId="0" fontId="3" fillId="0" borderId="0" xfId="0" applyFont="1" applyProtection="1">
      <protection locked="0"/>
    </xf>
    <xf numFmtId="0" fontId="3" fillId="5" borderId="0" xfId="0" applyFont="1" applyFill="1" applyProtection="1">
      <protection locked="0"/>
    </xf>
    <xf numFmtId="0" fontId="34" fillId="5" borderId="0" xfId="0" applyFont="1" applyFill="1" applyProtection="1">
      <protection locked="0"/>
    </xf>
    <xf numFmtId="0" fontId="37" fillId="5" borderId="0" xfId="0" applyFont="1" applyFill="1"/>
    <xf numFmtId="0" fontId="38" fillId="0" borderId="6" xfId="9" applyFont="1" applyBorder="1" applyAlignment="1">
      <alignment horizontal="center" vertical="center" wrapText="1"/>
    </xf>
    <xf numFmtId="164" fontId="38" fillId="0" borderId="6" xfId="9" applyNumberFormat="1" applyFont="1" applyBorder="1" applyAlignment="1">
      <alignment horizontal="center" vertical="center" wrapText="1"/>
    </xf>
    <xf numFmtId="0" fontId="9" fillId="5" borderId="0" xfId="0" applyFont="1" applyFill="1" applyAlignment="1">
      <alignment vertical="center"/>
    </xf>
    <xf numFmtId="2" fontId="12" fillId="0" borderId="6" xfId="9" applyNumberFormat="1" applyFont="1" applyBorder="1" applyAlignment="1">
      <alignment horizontal="left" vertical="center"/>
    </xf>
    <xf numFmtId="0" fontId="15" fillId="0" borderId="6" xfId="9" applyFont="1" applyBorder="1" applyAlignment="1">
      <alignment horizontal="left" vertical="center" wrapText="1"/>
    </xf>
    <xf numFmtId="0" fontId="12" fillId="0" borderId="6" xfId="9" applyFont="1" applyBorder="1" applyAlignment="1">
      <alignment horizontal="center" vertical="center" wrapText="1"/>
    </xf>
    <xf numFmtId="164" fontId="12" fillId="0" borderId="6" xfId="9" applyNumberFormat="1" applyFont="1" applyBorder="1" applyAlignment="1">
      <alignment horizontal="center" vertical="center" wrapText="1"/>
    </xf>
    <xf numFmtId="0" fontId="27" fillId="5" borderId="0" xfId="0" applyFont="1" applyFill="1"/>
    <xf numFmtId="166" fontId="12" fillId="0" borderId="7" xfId="3" applyNumberFormat="1" applyFont="1" applyBorder="1" applyAlignment="1">
      <alignment vertical="center"/>
    </xf>
    <xf numFmtId="0" fontId="26" fillId="0" borderId="4" xfId="9" applyFont="1" applyBorder="1" applyAlignment="1">
      <alignment horizontal="left" vertical="center"/>
    </xf>
    <xf numFmtId="2" fontId="27" fillId="5" borderId="0" xfId="9" applyNumberFormat="1" applyFont="1" applyFill="1" applyAlignment="1">
      <alignment vertical="center"/>
    </xf>
    <xf numFmtId="0" fontId="27" fillId="5" borderId="0" xfId="9" applyFont="1" applyFill="1" applyAlignment="1">
      <alignment vertical="center"/>
    </xf>
    <xf numFmtId="0" fontId="12" fillId="0" borderId="6" xfId="9" applyFont="1" applyBorder="1" applyAlignment="1">
      <alignment horizontal="right" vertical="center"/>
    </xf>
    <xf numFmtId="0" fontId="12" fillId="0" borderId="0" xfId="9" applyFont="1" applyAlignment="1">
      <alignment horizontal="right" vertical="center"/>
    </xf>
    <xf numFmtId="44" fontId="12" fillId="0" borderId="0" xfId="3" applyFont="1" applyAlignment="1">
      <alignment vertical="center"/>
    </xf>
    <xf numFmtId="0" fontId="12" fillId="5" borderId="0" xfId="9" applyFont="1" applyFill="1" applyAlignment="1">
      <alignment horizontal="right" vertical="center"/>
    </xf>
    <xf numFmtId="164" fontId="12" fillId="5" borderId="0" xfId="9" applyNumberFormat="1" applyFont="1" applyFill="1" applyAlignment="1">
      <alignment vertical="center"/>
    </xf>
    <xf numFmtId="0" fontId="30" fillId="5" borderId="0" xfId="9" applyFont="1" applyFill="1" applyAlignment="1">
      <alignment horizontal="left" vertical="center" wrapText="1"/>
    </xf>
    <xf numFmtId="170" fontId="12" fillId="0" borderId="7" xfId="9" applyNumberFormat="1" applyFont="1" applyBorder="1" applyAlignment="1">
      <alignment horizontal="left" vertical="center"/>
    </xf>
    <xf numFmtId="0" fontId="15" fillId="0" borderId="7" xfId="9" applyFont="1" applyBorder="1" applyAlignment="1">
      <alignment horizontal="center" vertical="center" wrapText="1"/>
    </xf>
    <xf numFmtId="0" fontId="12" fillId="8" borderId="7" xfId="9" applyFont="1" applyFill="1" applyBorder="1" applyAlignment="1">
      <alignment horizontal="center" vertical="center"/>
    </xf>
    <xf numFmtId="0" fontId="12" fillId="8" borderId="7" xfId="9" applyFont="1" applyFill="1" applyBorder="1" applyAlignment="1">
      <alignment horizontal="center" vertical="center" wrapText="1"/>
    </xf>
    <xf numFmtId="166" fontId="27" fillId="9" borderId="7" xfId="3" applyNumberFormat="1" applyFont="1" applyFill="1" applyBorder="1" applyAlignment="1" applyProtection="1">
      <alignment vertical="center"/>
      <protection locked="0"/>
    </xf>
    <xf numFmtId="170" fontId="12" fillId="0" borderId="6" xfId="9" applyNumberFormat="1" applyFont="1" applyBorder="1" applyAlignment="1">
      <alignment horizontal="left" vertical="center" wrapText="1"/>
    </xf>
    <xf numFmtId="0" fontId="27" fillId="5" borderId="0" xfId="0" applyFont="1" applyFill="1" applyAlignment="1">
      <alignment wrapText="1"/>
    </xf>
    <xf numFmtId="2" fontId="27" fillId="5" borderId="0" xfId="9" applyNumberFormat="1" applyFont="1" applyFill="1" applyAlignment="1">
      <alignment vertical="center" wrapText="1"/>
    </xf>
    <xf numFmtId="0" fontId="27" fillId="5" borderId="0" xfId="9" applyFont="1" applyFill="1" applyAlignment="1">
      <alignment vertical="center" wrapText="1"/>
    </xf>
    <xf numFmtId="0" fontId="12" fillId="0" borderId="0" xfId="9" applyFont="1" applyAlignment="1">
      <alignment horizontal="right" vertical="center" wrapText="1"/>
    </xf>
    <xf numFmtId="44" fontId="12" fillId="0" borderId="0" xfId="3" applyFont="1" applyAlignment="1">
      <alignment vertical="center" wrapText="1"/>
    </xf>
    <xf numFmtId="0" fontId="12" fillId="5" borderId="0" xfId="9" applyFont="1" applyFill="1" applyAlignment="1">
      <alignment horizontal="right" vertical="center" wrapText="1"/>
    </xf>
    <xf numFmtId="164" fontId="12" fillId="5" borderId="0" xfId="9" applyNumberFormat="1" applyFont="1" applyFill="1" applyAlignment="1">
      <alignment vertical="center" wrapText="1"/>
    </xf>
    <xf numFmtId="2" fontId="12" fillId="0" borderId="7" xfId="9" applyNumberFormat="1" applyFont="1" applyBorder="1" applyAlignment="1">
      <alignment horizontal="left" vertical="center" wrapText="1"/>
    </xf>
    <xf numFmtId="0" fontId="12" fillId="8" borderId="3" xfId="9" applyFont="1" applyFill="1" applyBorder="1" applyAlignment="1">
      <alignment horizontal="center" vertical="center" wrapText="1"/>
    </xf>
    <xf numFmtId="0" fontId="12" fillId="8" borderId="3" xfId="9" applyFont="1" applyFill="1" applyBorder="1" applyAlignment="1">
      <alignment horizontal="center" vertical="center"/>
    </xf>
    <xf numFmtId="170" fontId="12" fillId="0" borderId="6" xfId="9" applyNumberFormat="1" applyFont="1" applyBorder="1" applyAlignment="1">
      <alignment horizontal="left" vertical="center"/>
    </xf>
    <xf numFmtId="0" fontId="15" fillId="0" borderId="6" xfId="9" applyFont="1" applyBorder="1" applyAlignment="1">
      <alignment horizontal="center" vertical="center" wrapText="1"/>
    </xf>
    <xf numFmtId="164" fontId="15" fillId="0" borderId="6" xfId="9" applyNumberFormat="1" applyFont="1" applyBorder="1" applyAlignment="1">
      <alignment horizontal="center" vertical="center" wrapText="1"/>
    </xf>
    <xf numFmtId="0" fontId="8" fillId="5" borderId="0" xfId="9" applyFont="1" applyFill="1" applyAlignment="1">
      <alignment horizontal="right" vertical="center"/>
    </xf>
    <xf numFmtId="164" fontId="8" fillId="5" borderId="0" xfId="9" applyNumberFormat="1" applyFont="1" applyFill="1" applyAlignment="1">
      <alignment vertical="center"/>
    </xf>
    <xf numFmtId="0" fontId="11" fillId="5" borderId="0" xfId="9" applyFont="1" applyFill="1" applyAlignment="1">
      <alignment horizontal="left" vertical="center" wrapText="1"/>
    </xf>
    <xf numFmtId="0" fontId="15" fillId="0" borderId="7" xfId="9" applyFont="1" applyBorder="1" applyAlignment="1">
      <alignment horizontal="left" vertical="center" wrapText="1"/>
    </xf>
    <xf numFmtId="0" fontId="26" fillId="6" borderId="4" xfId="9" applyFont="1" applyFill="1" applyBorder="1" applyAlignment="1" applyProtection="1">
      <alignment horizontal="left" vertical="center" wrapText="1"/>
      <protection locked="0"/>
    </xf>
    <xf numFmtId="166" fontId="27" fillId="0" borderId="4" xfId="3" applyNumberFormat="1" applyFont="1" applyBorder="1" applyAlignment="1">
      <alignment horizontal="center" vertical="center" wrapText="1"/>
    </xf>
    <xf numFmtId="166" fontId="12" fillId="0" borderId="6" xfId="9" applyNumberFormat="1" applyFont="1" applyBorder="1" applyAlignment="1">
      <alignment horizontal="center" vertical="center" wrapText="1"/>
    </xf>
    <xf numFmtId="166" fontId="27" fillId="5" borderId="0" xfId="9" applyNumberFormat="1" applyFont="1" applyFill="1" applyAlignment="1">
      <alignment vertical="center"/>
    </xf>
    <xf numFmtId="167" fontId="12" fillId="8" borderId="7" xfId="2" applyNumberFormat="1" applyFont="1" applyFill="1" applyBorder="1" applyAlignment="1">
      <alignment horizontal="center" vertical="center"/>
    </xf>
    <xf numFmtId="167" fontId="12" fillId="8" borderId="3" xfId="2" applyNumberFormat="1" applyFont="1" applyFill="1" applyBorder="1" applyAlignment="1">
      <alignment horizontal="center" vertical="center"/>
    </xf>
    <xf numFmtId="164" fontId="15" fillId="7" borderId="6" xfId="9" applyNumberFormat="1" applyFont="1" applyFill="1" applyBorder="1" applyAlignment="1">
      <alignment horizontal="center" vertical="center" wrapText="1"/>
    </xf>
    <xf numFmtId="0" fontId="10" fillId="0" borderId="6" xfId="9" applyFont="1" applyBorder="1" applyAlignment="1">
      <alignment horizontal="center" vertical="center" wrapText="1"/>
    </xf>
    <xf numFmtId="0" fontId="10" fillId="0" borderId="9" xfId="9" applyFont="1" applyBorder="1" applyAlignment="1">
      <alignment horizontal="center" vertical="center" wrapText="1"/>
    </xf>
    <xf numFmtId="0" fontId="8" fillId="0" borderId="10" xfId="9" applyFont="1" applyBorder="1" applyAlignment="1">
      <alignment horizontal="center" vertical="center" wrapText="1"/>
    </xf>
    <xf numFmtId="164" fontId="8" fillId="0" borderId="7" xfId="9" applyNumberFormat="1" applyFont="1" applyBorder="1" applyAlignment="1">
      <alignment horizontal="center" vertical="center" wrapText="1"/>
    </xf>
    <xf numFmtId="164" fontId="8" fillId="7" borderId="7" xfId="9" applyNumberFormat="1" applyFont="1" applyFill="1" applyBorder="1" applyAlignment="1">
      <alignment horizontal="center" vertical="center" wrapText="1"/>
    </xf>
    <xf numFmtId="0" fontId="8" fillId="0" borderId="7" xfId="9" applyFont="1" applyBorder="1" applyAlignment="1">
      <alignment horizontal="center" vertical="center" wrapText="1"/>
    </xf>
    <xf numFmtId="164" fontId="1" fillId="0" borderId="7" xfId="9" applyNumberFormat="1" applyFont="1" applyBorder="1" applyAlignment="1">
      <alignment horizontal="center" vertical="center" wrapText="1"/>
    </xf>
    <xf numFmtId="0" fontId="9" fillId="5" borderId="4" xfId="9" applyFont="1" applyFill="1" applyBorder="1" applyAlignment="1">
      <alignment vertical="center"/>
    </xf>
    <xf numFmtId="0" fontId="9" fillId="5" borderId="2" xfId="9" applyFont="1" applyFill="1" applyBorder="1" applyAlignment="1">
      <alignment vertical="center"/>
    </xf>
    <xf numFmtId="0" fontId="9" fillId="7" borderId="0" xfId="0" applyFont="1" applyFill="1"/>
    <xf numFmtId="164" fontId="3" fillId="7" borderId="1" xfId="9" applyNumberFormat="1" applyFont="1" applyFill="1" applyBorder="1" applyAlignment="1">
      <alignment vertical="center" wrapText="1"/>
    </xf>
    <xf numFmtId="164" fontId="3" fillId="7" borderId="11" xfId="9" applyNumberFormat="1" applyFont="1" applyFill="1" applyBorder="1" applyAlignment="1">
      <alignment vertical="center" wrapText="1"/>
    </xf>
    <xf numFmtId="44" fontId="9" fillId="7" borderId="1" xfId="3" applyFont="1" applyFill="1" applyBorder="1" applyAlignment="1">
      <alignment horizontal="left" vertical="center"/>
    </xf>
    <xf numFmtId="44" fontId="9" fillId="7" borderId="1" xfId="3" applyFont="1" applyFill="1" applyBorder="1" applyAlignment="1">
      <alignment vertical="center"/>
    </xf>
    <xf numFmtId="44" fontId="8" fillId="7" borderId="1" xfId="3" applyFont="1" applyFill="1" applyBorder="1" applyAlignment="1">
      <alignment vertical="center"/>
    </xf>
    <xf numFmtId="44" fontId="9" fillId="7" borderId="2" xfId="3" applyFont="1" applyFill="1" applyBorder="1" applyAlignment="1">
      <alignment vertical="center"/>
    </xf>
    <xf numFmtId="164" fontId="26" fillId="0" borderId="4" xfId="9" applyNumberFormat="1" applyFont="1" applyBorder="1" applyAlignment="1">
      <alignment vertical="center" wrapText="1"/>
    </xf>
    <xf numFmtId="0" fontId="28" fillId="0" borderId="6" xfId="9" applyFont="1" applyBorder="1" applyAlignment="1">
      <alignment horizontal="center" vertical="center" wrapText="1"/>
    </xf>
    <xf numFmtId="0" fontId="28" fillId="0" borderId="9" xfId="9" applyFont="1" applyBorder="1" applyAlignment="1">
      <alignment horizontal="center" vertical="center" wrapText="1"/>
    </xf>
    <xf numFmtId="0" fontId="15" fillId="0" borderId="5" xfId="9" applyFont="1" applyBorder="1" applyAlignment="1">
      <alignment horizontal="center" vertical="center" wrapText="1"/>
    </xf>
    <xf numFmtId="0" fontId="12" fillId="0" borderId="4" xfId="9" applyFont="1" applyBorder="1" applyAlignment="1">
      <alignment vertical="center"/>
    </xf>
    <xf numFmtId="0" fontId="17" fillId="0" borderId="1" xfId="9" applyFont="1" applyBorder="1" applyAlignment="1">
      <alignment vertical="center"/>
    </xf>
    <xf numFmtId="0" fontId="2" fillId="0" borderId="1" xfId="9" applyFont="1" applyBorder="1"/>
    <xf numFmtId="0" fontId="8" fillId="0" borderId="4" xfId="9" applyFont="1" applyBorder="1"/>
    <xf numFmtId="0" fontId="8" fillId="0" borderId="1" xfId="9" applyFont="1" applyBorder="1"/>
    <xf numFmtId="0" fontId="8" fillId="0" borderId="6" xfId="9" applyFont="1" applyBorder="1" applyAlignment="1">
      <alignment horizontal="center" wrapText="1"/>
    </xf>
    <xf numFmtId="0" fontId="27" fillId="0" borderId="1" xfId="9" applyFont="1" applyBorder="1" applyAlignment="1">
      <alignment vertical="center"/>
    </xf>
    <xf numFmtId="0" fontId="8" fillId="0" borderId="0" xfId="0" applyFont="1"/>
    <xf numFmtId="0" fontId="3" fillId="0" borderId="0" xfId="0" applyFont="1" applyAlignment="1">
      <alignment wrapText="1"/>
    </xf>
    <xf numFmtId="0" fontId="1" fillId="0" borderId="0" xfId="0" applyFont="1"/>
    <xf numFmtId="164" fontId="12" fillId="5" borderId="7" xfId="9" applyNumberFormat="1" applyFont="1" applyFill="1" applyBorder="1" applyAlignment="1">
      <alignment vertical="center"/>
    </xf>
    <xf numFmtId="164" fontId="12" fillId="5" borderId="6" xfId="9" applyNumberFormat="1" applyFont="1" applyFill="1" applyBorder="1" applyAlignment="1">
      <alignment vertical="center"/>
    </xf>
    <xf numFmtId="0" fontId="26" fillId="6" borderId="12" xfId="9" applyFont="1" applyFill="1" applyBorder="1" applyAlignment="1" applyProtection="1">
      <alignment horizontal="left" vertical="center" wrapText="1"/>
      <protection locked="0"/>
    </xf>
    <xf numFmtId="0" fontId="26" fillId="6" borderId="6" xfId="9" applyFont="1" applyFill="1" applyBorder="1" applyAlignment="1" applyProtection="1">
      <alignment horizontal="left" vertical="center" wrapText="1"/>
      <protection locked="0"/>
    </xf>
    <xf numFmtId="0" fontId="26" fillId="6" borderId="3" xfId="9" applyFont="1" applyFill="1" applyBorder="1" applyAlignment="1" applyProtection="1">
      <alignment horizontal="left" vertical="center" wrapText="1"/>
      <protection locked="0"/>
    </xf>
    <xf numFmtId="0" fontId="12" fillId="0" borderId="4" xfId="9" applyFont="1" applyBorder="1" applyAlignment="1">
      <alignment horizontal="center" vertical="center" wrapText="1"/>
    </xf>
    <xf numFmtId="0" fontId="21" fillId="0" borderId="4" xfId="9" applyFont="1" applyBorder="1" applyAlignment="1">
      <alignment horizontal="left" vertical="center"/>
    </xf>
    <xf numFmtId="10" fontId="27" fillId="0" borderId="7" xfId="10" applyNumberFormat="1" applyFont="1" applyBorder="1" applyAlignment="1">
      <alignment horizontal="center" vertical="center"/>
    </xf>
    <xf numFmtId="0" fontId="21" fillId="0" borderId="0" xfId="0" applyFont="1"/>
    <xf numFmtId="44" fontId="21" fillId="0" borderId="0" xfId="3" applyFont="1"/>
    <xf numFmtId="0" fontId="21" fillId="0" borderId="0" xfId="0" applyFont="1" applyAlignment="1">
      <alignment horizontal="center"/>
    </xf>
    <xf numFmtId="0" fontId="15" fillId="0" borderId="1" xfId="9" applyFont="1" applyBorder="1" applyAlignment="1">
      <alignment horizontal="right" vertical="center"/>
    </xf>
    <xf numFmtId="2" fontId="21" fillId="0" borderId="4" xfId="9" applyNumberFormat="1" applyFont="1" applyBorder="1" applyAlignment="1">
      <alignment horizontal="left" vertical="center"/>
    </xf>
    <xf numFmtId="0" fontId="24" fillId="0" borderId="1" xfId="9" applyFont="1" applyBorder="1" applyAlignment="1">
      <alignment horizontal="right" vertical="center"/>
    </xf>
    <xf numFmtId="166" fontId="12" fillId="0" borderId="6" xfId="3" applyNumberFormat="1" applyFont="1" applyBorder="1" applyAlignment="1">
      <alignment horizontal="right" vertical="center"/>
    </xf>
    <xf numFmtId="166" fontId="27" fillId="6" borderId="4" xfId="3" applyNumberFormat="1" applyFont="1" applyFill="1" applyBorder="1" applyAlignment="1" applyProtection="1">
      <alignment horizontal="center" vertical="center" wrapText="1"/>
      <protection locked="0"/>
    </xf>
    <xf numFmtId="0" fontId="35" fillId="0" borderId="0" xfId="9" applyFont="1" applyAlignment="1">
      <alignment horizontal="left" vertical="center" wrapText="1"/>
    </xf>
    <xf numFmtId="10" fontId="36" fillId="0" borderId="0" xfId="3" applyNumberFormat="1" applyFont="1" applyAlignment="1">
      <alignment vertical="center" wrapText="1"/>
    </xf>
    <xf numFmtId="164" fontId="34" fillId="5" borderId="0" xfId="0" applyNumberFormat="1" applyFont="1" applyFill="1" applyAlignment="1">
      <alignment horizontal="center" vertical="center"/>
    </xf>
    <xf numFmtId="164" fontId="36" fillId="0" borderId="7" xfId="9" applyNumberFormat="1" applyFont="1" applyBorder="1" applyAlignment="1">
      <alignment vertical="center" wrapText="1"/>
    </xf>
    <xf numFmtId="164" fontId="35" fillId="0" borderId="13" xfId="3" applyNumberFormat="1" applyFont="1" applyBorder="1" applyAlignment="1">
      <alignment vertical="center" wrapText="1"/>
    </xf>
    <xf numFmtId="1" fontId="27" fillId="10" borderId="6" xfId="9" applyNumberFormat="1" applyFont="1" applyFill="1" applyBorder="1" applyAlignment="1" applyProtection="1">
      <alignment horizontal="right" vertical="center" wrapText="1"/>
      <protection locked="0"/>
    </xf>
    <xf numFmtId="167" fontId="12" fillId="0" borderId="6" xfId="2" applyNumberFormat="1" applyFont="1" applyBorder="1" applyAlignment="1">
      <alignment horizontal="right" vertical="center" wrapText="1"/>
    </xf>
    <xf numFmtId="167" fontId="27" fillId="10" borderId="6" xfId="2" applyNumberFormat="1" applyFont="1" applyFill="1" applyBorder="1" applyAlignment="1" applyProtection="1">
      <alignment horizontal="right" vertical="center" wrapText="1"/>
      <protection locked="0"/>
    </xf>
    <xf numFmtId="166" fontId="27" fillId="6" borderId="7" xfId="3" applyNumberFormat="1" applyFont="1" applyFill="1" applyBorder="1" applyAlignment="1" applyProtection="1">
      <alignment horizontal="right" vertical="center"/>
      <protection locked="0"/>
    </xf>
    <xf numFmtId="166" fontId="12" fillId="0" borderId="7" xfId="3" applyNumberFormat="1" applyFont="1" applyBorder="1" applyAlignment="1">
      <alignment horizontal="right" vertical="center"/>
    </xf>
    <xf numFmtId="166" fontId="27" fillId="6" borderId="6" xfId="3" applyNumberFormat="1" applyFont="1" applyFill="1" applyBorder="1" applyAlignment="1" applyProtection="1">
      <alignment horizontal="right" vertical="center"/>
      <protection locked="0"/>
    </xf>
    <xf numFmtId="166" fontId="27" fillId="9" borderId="7" xfId="3" applyNumberFormat="1" applyFont="1" applyFill="1" applyBorder="1" applyAlignment="1" applyProtection="1">
      <alignment horizontal="right" vertical="center"/>
      <protection locked="0"/>
    </xf>
    <xf numFmtId="166" fontId="12" fillId="9" borderId="7" xfId="3" applyNumberFormat="1" applyFont="1" applyFill="1" applyBorder="1" applyAlignment="1">
      <alignment horizontal="right" vertical="center"/>
    </xf>
    <xf numFmtId="166" fontId="27" fillId="6" borderId="7" xfId="3" applyNumberFormat="1" applyFont="1" applyFill="1" applyBorder="1" applyAlignment="1" applyProtection="1">
      <alignment horizontal="right" vertical="center" wrapText="1"/>
      <protection locked="0"/>
    </xf>
    <xf numFmtId="166" fontId="12" fillId="0" borderId="7" xfId="3" applyNumberFormat="1" applyFont="1" applyBorder="1" applyAlignment="1">
      <alignment horizontal="right" vertical="center" wrapText="1"/>
    </xf>
    <xf numFmtId="166" fontId="27" fillId="6" borderId="6" xfId="3" applyNumberFormat="1" applyFont="1" applyFill="1" applyBorder="1" applyAlignment="1" applyProtection="1">
      <alignment horizontal="right" vertical="center" wrapText="1"/>
      <protection locked="0"/>
    </xf>
    <xf numFmtId="44" fontId="12" fillId="0" borderId="7" xfId="3" applyFont="1" applyBorder="1" applyAlignment="1">
      <alignment horizontal="right" vertical="center"/>
    </xf>
    <xf numFmtId="166" fontId="27" fillId="6" borderId="1" xfId="3" applyNumberFormat="1" applyFont="1" applyFill="1" applyBorder="1" applyAlignment="1" applyProtection="1">
      <alignment horizontal="right" vertical="center" wrapText="1"/>
      <protection locked="0"/>
    </xf>
    <xf numFmtId="166" fontId="27" fillId="5" borderId="9" xfId="3" applyNumberFormat="1" applyFont="1" applyFill="1" applyBorder="1" applyAlignment="1">
      <alignment horizontal="right" vertical="center" wrapText="1"/>
    </xf>
    <xf numFmtId="166" fontId="27" fillId="6" borderId="2" xfId="3" applyNumberFormat="1" applyFont="1" applyFill="1" applyBorder="1" applyAlignment="1" applyProtection="1">
      <alignment horizontal="right" vertical="center"/>
      <protection locked="0"/>
    </xf>
    <xf numFmtId="166" fontId="27" fillId="6" borderId="14" xfId="3" applyNumberFormat="1" applyFont="1" applyFill="1" applyBorder="1" applyAlignment="1" applyProtection="1">
      <alignment horizontal="right" vertical="center"/>
      <protection locked="0"/>
    </xf>
    <xf numFmtId="166" fontId="12" fillId="7" borderId="7" xfId="9" applyNumberFormat="1" applyFont="1" applyFill="1" applyBorder="1" applyAlignment="1">
      <alignment horizontal="right" vertical="center" wrapText="1"/>
    </xf>
    <xf numFmtId="166" fontId="27" fillId="6" borderId="10" xfId="3" applyNumberFormat="1" applyFont="1" applyFill="1" applyBorder="1" applyAlignment="1" applyProtection="1">
      <alignment horizontal="right" vertical="center"/>
      <protection locked="0"/>
    </xf>
    <xf numFmtId="166" fontId="27" fillId="7" borderId="7" xfId="3" applyNumberFormat="1" applyFont="1" applyFill="1" applyBorder="1" applyAlignment="1">
      <alignment horizontal="right" vertical="center"/>
    </xf>
    <xf numFmtId="166" fontId="12" fillId="5" borderId="8" xfId="9" applyNumberFormat="1" applyFont="1" applyFill="1" applyBorder="1" applyAlignment="1">
      <alignment horizontal="right" vertical="center"/>
    </xf>
    <xf numFmtId="166" fontId="12" fillId="0" borderId="15" xfId="0" applyNumberFormat="1" applyFont="1" applyBorder="1" applyAlignment="1">
      <alignment horizontal="right"/>
    </xf>
    <xf numFmtId="166" fontId="12" fillId="0" borderId="16" xfId="3" applyNumberFormat="1" applyFont="1" applyBorder="1" applyAlignment="1">
      <alignment horizontal="right" vertical="center"/>
    </xf>
    <xf numFmtId="166" fontId="12" fillId="0" borderId="17" xfId="3" applyNumberFormat="1" applyFont="1" applyBorder="1" applyAlignment="1">
      <alignment horizontal="right" vertical="center"/>
    </xf>
    <xf numFmtId="166" fontId="12" fillId="7" borderId="17" xfId="3" applyNumberFormat="1" applyFont="1" applyFill="1" applyBorder="1" applyAlignment="1">
      <alignment horizontal="right" vertical="center"/>
    </xf>
    <xf numFmtId="166" fontId="12" fillId="5" borderId="18" xfId="9" applyNumberFormat="1" applyFont="1" applyFill="1" applyBorder="1" applyAlignment="1">
      <alignment horizontal="right" vertical="center"/>
    </xf>
    <xf numFmtId="166" fontId="12" fillId="5" borderId="19" xfId="9" applyNumberFormat="1" applyFont="1" applyFill="1" applyBorder="1" applyAlignment="1">
      <alignment horizontal="right" vertical="center"/>
    </xf>
    <xf numFmtId="166" fontId="12" fillId="5" borderId="20" xfId="9" applyNumberFormat="1" applyFont="1" applyFill="1" applyBorder="1" applyAlignment="1">
      <alignment horizontal="right" vertical="center"/>
    </xf>
    <xf numFmtId="166" fontId="12" fillId="5" borderId="21" xfId="9" applyNumberFormat="1" applyFont="1" applyFill="1" applyBorder="1" applyAlignment="1">
      <alignment horizontal="right" vertical="center"/>
    </xf>
    <xf numFmtId="166" fontId="12" fillId="7" borderId="19" xfId="9" applyNumberFormat="1" applyFont="1" applyFill="1" applyBorder="1" applyAlignment="1">
      <alignment horizontal="right" vertical="center"/>
    </xf>
    <xf numFmtId="166" fontId="27" fillId="6" borderId="10" xfId="3" applyNumberFormat="1" applyFont="1" applyFill="1" applyBorder="1" applyAlignment="1" applyProtection="1">
      <alignment horizontal="right" vertical="center" wrapText="1"/>
      <protection locked="0"/>
    </xf>
    <xf numFmtId="166" fontId="27" fillId="5" borderId="15" xfId="3" applyNumberFormat="1" applyFont="1" applyFill="1" applyBorder="1" applyAlignment="1">
      <alignment horizontal="right" vertical="center" wrapText="1"/>
    </xf>
    <xf numFmtId="166" fontId="27" fillId="6" borderId="0" xfId="3" applyNumberFormat="1" applyFont="1" applyFill="1" applyAlignment="1" applyProtection="1">
      <alignment horizontal="right" vertical="center"/>
      <protection locked="0"/>
    </xf>
    <xf numFmtId="166" fontId="27" fillId="6" borderId="17" xfId="3" applyNumberFormat="1" applyFont="1" applyFill="1" applyBorder="1" applyAlignment="1" applyProtection="1">
      <alignment horizontal="right" vertical="center"/>
      <protection locked="0"/>
    </xf>
    <xf numFmtId="166" fontId="27" fillId="7" borderId="17" xfId="3" applyNumberFormat="1" applyFont="1" applyFill="1" applyBorder="1" applyAlignment="1">
      <alignment horizontal="right" vertical="center"/>
    </xf>
    <xf numFmtId="166" fontId="27" fillId="6" borderId="8" xfId="3" applyNumberFormat="1" applyFont="1" applyFill="1" applyBorder="1" applyAlignment="1" applyProtection="1">
      <alignment horizontal="right" vertical="center"/>
      <protection locked="0"/>
    </xf>
    <xf numFmtId="166" fontId="12" fillId="0" borderId="6" xfId="0" applyNumberFormat="1" applyFont="1" applyBorder="1" applyAlignment="1">
      <alignment horizontal="right" vertical="center"/>
    </xf>
    <xf numFmtId="166" fontId="12" fillId="5" borderId="9" xfId="3" applyNumberFormat="1" applyFont="1" applyFill="1" applyBorder="1" applyAlignment="1">
      <alignment horizontal="right" vertical="center"/>
    </xf>
    <xf numFmtId="166" fontId="12" fillId="0" borderId="2" xfId="3" applyNumberFormat="1" applyFont="1" applyBorder="1" applyAlignment="1">
      <alignment horizontal="right" vertical="center"/>
    </xf>
    <xf numFmtId="166" fontId="12" fillId="7" borderId="6" xfId="3" applyNumberFormat="1" applyFont="1" applyFill="1" applyBorder="1" applyAlignment="1">
      <alignment horizontal="right" vertical="center"/>
    </xf>
    <xf numFmtId="166" fontId="24" fillId="0" borderId="15" xfId="0" applyNumberFormat="1" applyFont="1" applyBorder="1" applyAlignment="1">
      <alignment vertical="center"/>
    </xf>
    <xf numFmtId="166" fontId="21" fillId="0" borderId="22" xfId="0" applyNumberFormat="1" applyFont="1" applyBorder="1" applyAlignment="1">
      <alignment horizontal="right" vertical="center"/>
    </xf>
    <xf numFmtId="166" fontId="24" fillId="0" borderId="15" xfId="9" applyNumberFormat="1" applyFont="1" applyBorder="1" applyAlignment="1">
      <alignment vertical="center" wrapText="1"/>
    </xf>
    <xf numFmtId="166" fontId="21" fillId="0" borderId="23" xfId="9" applyNumberFormat="1" applyFont="1" applyBorder="1" applyAlignment="1">
      <alignment horizontal="right" vertical="center" wrapText="1"/>
    </xf>
    <xf numFmtId="166" fontId="24" fillId="0" borderId="24" xfId="9" applyNumberFormat="1" applyFont="1" applyBorder="1" applyAlignment="1">
      <alignment vertical="center" wrapText="1"/>
    </xf>
    <xf numFmtId="166" fontId="21" fillId="0" borderId="22" xfId="9" applyNumberFormat="1" applyFont="1" applyBorder="1" applyAlignment="1">
      <alignment horizontal="right" vertical="center" wrapText="1"/>
    </xf>
    <xf numFmtId="171" fontId="12" fillId="0" borderId="12" xfId="9" applyNumberFormat="1" applyFont="1" applyBorder="1" applyAlignment="1">
      <alignment vertical="center"/>
    </xf>
    <xf numFmtId="171" fontId="12" fillId="0" borderId="25" xfId="9" applyNumberFormat="1" applyFont="1" applyBorder="1" applyAlignment="1">
      <alignment vertical="center"/>
    </xf>
    <xf numFmtId="171" fontId="12" fillId="0" borderId="5" xfId="9" applyNumberFormat="1" applyFont="1" applyBorder="1" applyAlignment="1">
      <alignment vertical="center"/>
    </xf>
    <xf numFmtId="171" fontId="12" fillId="0" borderId="0" xfId="9" applyNumberFormat="1" applyFont="1" applyAlignment="1">
      <alignment vertical="center"/>
    </xf>
    <xf numFmtId="0" fontId="27" fillId="0" borderId="0" xfId="9" applyFont="1" applyAlignment="1">
      <alignment horizontal="left" vertical="center"/>
    </xf>
    <xf numFmtId="0" fontId="1" fillId="0" borderId="26" xfId="9" applyFont="1" applyBorder="1" applyAlignment="1">
      <alignment vertical="center"/>
    </xf>
    <xf numFmtId="0" fontId="1" fillId="0" borderId="0" xfId="9" applyFont="1" applyAlignment="1">
      <alignment vertical="center"/>
    </xf>
    <xf numFmtId="0" fontId="1" fillId="0" borderId="16" xfId="9" applyFont="1" applyBorder="1" applyAlignment="1">
      <alignment vertical="center"/>
    </xf>
    <xf numFmtId="0" fontId="3" fillId="0" borderId="0" xfId="9" applyFont="1" applyAlignment="1">
      <alignment horizontal="left" vertical="center"/>
    </xf>
    <xf numFmtId="0" fontId="3" fillId="0" borderId="26" xfId="9" applyFont="1" applyBorder="1" applyAlignment="1">
      <alignment horizontal="left" vertical="center"/>
    </xf>
    <xf numFmtId="0" fontId="1" fillId="5" borderId="0" xfId="9" applyFont="1" applyFill="1" applyAlignment="1">
      <alignment vertical="center" wrapText="1"/>
    </xf>
    <xf numFmtId="0" fontId="3" fillId="0" borderId="0" xfId="9" applyFont="1" applyAlignment="1">
      <alignment vertical="center"/>
    </xf>
    <xf numFmtId="2" fontId="40" fillId="0" borderId="0" xfId="9" applyNumberFormat="1" applyFont="1" applyAlignment="1">
      <alignment vertical="center"/>
    </xf>
    <xf numFmtId="0" fontId="40" fillId="0" borderId="0" xfId="9" applyFont="1" applyAlignment="1">
      <alignment vertical="center"/>
    </xf>
    <xf numFmtId="0" fontId="40" fillId="0" borderId="0" xfId="9" applyFont="1" applyAlignment="1">
      <alignment horizontal="left" vertical="center" wrapText="1"/>
    </xf>
    <xf numFmtId="164" fontId="40" fillId="0" borderId="0" xfId="9" applyNumberFormat="1" applyFont="1" applyAlignment="1">
      <alignment vertical="center"/>
    </xf>
    <xf numFmtId="164" fontId="40" fillId="0" borderId="0" xfId="9" applyNumberFormat="1" applyFont="1" applyAlignment="1">
      <alignment horizontal="right" vertical="center"/>
    </xf>
    <xf numFmtId="0" fontId="40" fillId="5" borderId="0" xfId="9" applyFont="1" applyFill="1" applyAlignment="1">
      <alignment horizontal="left" vertical="center" wrapText="1"/>
    </xf>
    <xf numFmtId="0" fontId="40" fillId="0" borderId="0" xfId="9" applyFont="1" applyAlignment="1">
      <alignment horizontal="left" vertical="center"/>
    </xf>
    <xf numFmtId="0" fontId="1" fillId="5" borderId="0" xfId="9" applyFont="1" applyFill="1" applyAlignment="1">
      <alignment vertical="center"/>
    </xf>
    <xf numFmtId="0" fontId="41" fillId="0" borderId="0" xfId="9" applyFont="1" applyAlignment="1" applyProtection="1">
      <alignment horizontal="left" vertical="center" wrapText="1"/>
      <protection locked="0"/>
    </xf>
    <xf numFmtId="2" fontId="1" fillId="0" borderId="4" xfId="9" applyNumberFormat="1" applyFont="1" applyBorder="1" applyAlignment="1">
      <alignment horizontal="center" vertical="center"/>
    </xf>
    <xf numFmtId="164" fontId="1" fillId="0" borderId="0" xfId="9" applyNumberFormat="1" applyFont="1" applyAlignment="1">
      <alignment horizontal="center" vertical="center" wrapText="1"/>
    </xf>
    <xf numFmtId="0" fontId="42" fillId="0" borderId="7" xfId="9" applyFont="1" applyBorder="1" applyAlignment="1">
      <alignment horizontal="center" vertical="center" wrapText="1"/>
    </xf>
    <xf numFmtId="0" fontId="1" fillId="8" borderId="7" xfId="9" applyFont="1" applyFill="1" applyBorder="1" applyAlignment="1">
      <alignment horizontal="center" vertical="center"/>
    </xf>
    <xf numFmtId="0" fontId="42" fillId="0" borderId="6" xfId="9" applyFont="1" applyBorder="1" applyAlignment="1" applyProtection="1">
      <alignment horizontal="center" vertical="center" wrapText="1"/>
      <protection locked="0"/>
    </xf>
    <xf numFmtId="0" fontId="3" fillId="0" borderId="0" xfId="9" applyFont="1" applyAlignment="1">
      <alignment horizontal="center" vertical="center" wrapText="1"/>
    </xf>
    <xf numFmtId="164" fontId="40" fillId="5" borderId="6" xfId="9" applyNumberFormat="1" applyFont="1" applyFill="1" applyBorder="1" applyAlignment="1">
      <alignment horizontal="left" vertical="center" wrapText="1"/>
    </xf>
    <xf numFmtId="0" fontId="43" fillId="0" borderId="0" xfId="9" applyFont="1" applyAlignment="1">
      <alignment horizontal="left" vertical="center"/>
    </xf>
    <xf numFmtId="0" fontId="43" fillId="0" borderId="7" xfId="9" applyFont="1" applyBorder="1" applyAlignment="1">
      <alignment horizontal="right" vertical="center"/>
    </xf>
    <xf numFmtId="164" fontId="43" fillId="0" borderId="0" xfId="9" applyNumberFormat="1" applyFont="1" applyAlignment="1">
      <alignment vertical="center"/>
    </xf>
    <xf numFmtId="0" fontId="43" fillId="0" borderId="0" xfId="9" applyFont="1" applyAlignment="1">
      <alignment horizontal="right" vertical="center"/>
    </xf>
    <xf numFmtId="2" fontId="1" fillId="0" borderId="4" xfId="9" applyNumberFormat="1" applyFont="1" applyBorder="1" applyAlignment="1">
      <alignment vertical="center"/>
    </xf>
    <xf numFmtId="0" fontId="42" fillId="0" borderId="6" xfId="9" applyFont="1" applyBorder="1" applyAlignment="1">
      <alignment horizontal="center" vertical="center" wrapText="1"/>
    </xf>
    <xf numFmtId="0" fontId="1" fillId="8" borderId="6" xfId="9" applyFont="1" applyFill="1" applyBorder="1" applyAlignment="1">
      <alignment horizontal="center" vertical="center"/>
    </xf>
    <xf numFmtId="164" fontId="40" fillId="5" borderId="6" xfId="9" applyNumberFormat="1" applyFont="1" applyFill="1" applyBorder="1" applyAlignment="1">
      <alignment horizontal="left" vertical="center"/>
    </xf>
    <xf numFmtId="0" fontId="43" fillId="0" borderId="0" xfId="9" applyFont="1" applyAlignment="1">
      <alignment horizontal="left" vertical="center" wrapText="1"/>
    </xf>
    <xf numFmtId="164" fontId="43" fillId="0" borderId="0" xfId="9" applyNumberFormat="1" applyFont="1" applyAlignment="1">
      <alignment horizontal="right" vertical="center"/>
    </xf>
    <xf numFmtId="0" fontId="43" fillId="5" borderId="0" xfId="9" applyFont="1" applyFill="1" applyAlignment="1">
      <alignment horizontal="left" vertical="center" wrapText="1"/>
    </xf>
    <xf numFmtId="164" fontId="40" fillId="5" borderId="0" xfId="9" applyNumberFormat="1" applyFont="1" applyFill="1" applyAlignment="1" applyProtection="1">
      <alignment horizontal="left" vertical="center"/>
      <protection locked="0"/>
    </xf>
    <xf numFmtId="164" fontId="40" fillId="5" borderId="0" xfId="9" applyNumberFormat="1" applyFont="1" applyFill="1" applyAlignment="1">
      <alignment horizontal="center" vertical="center" wrapText="1"/>
    </xf>
    <xf numFmtId="164" fontId="40" fillId="5" borderId="0" xfId="9" applyNumberFormat="1" applyFont="1" applyFill="1" applyAlignment="1" applyProtection="1">
      <alignment horizontal="center" vertical="center" wrapText="1"/>
      <protection locked="0"/>
    </xf>
    <xf numFmtId="164" fontId="40" fillId="5" borderId="0" xfId="9" applyNumberFormat="1" applyFont="1" applyFill="1" applyAlignment="1">
      <alignment horizontal="center" vertical="center"/>
    </xf>
    <xf numFmtId="164" fontId="40" fillId="5" borderId="0" xfId="9" applyNumberFormat="1" applyFont="1" applyFill="1" applyAlignment="1" applyProtection="1">
      <alignment horizontal="center" vertical="center"/>
      <protection locked="0"/>
    </xf>
    <xf numFmtId="0" fontId="40" fillId="5" borderId="0" xfId="9" applyFont="1" applyFill="1" applyAlignment="1">
      <alignment horizontal="center" vertical="center" wrapText="1"/>
    </xf>
    <xf numFmtId="0" fontId="40" fillId="5" borderId="0" xfId="9" applyFont="1" applyFill="1" applyAlignment="1" applyProtection="1">
      <alignment horizontal="center" vertical="center" wrapText="1"/>
      <protection locked="0"/>
    </xf>
    <xf numFmtId="164" fontId="40" fillId="5" borderId="0" xfId="9" applyNumberFormat="1" applyFont="1" applyFill="1" applyAlignment="1">
      <alignment horizontal="left" vertical="center" wrapText="1"/>
    </xf>
    <xf numFmtId="0" fontId="17" fillId="0" borderId="0" xfId="9" applyFont="1" applyAlignment="1">
      <alignment vertical="center"/>
    </xf>
    <xf numFmtId="0" fontId="2" fillId="0" borderId="0" xfId="9" applyFont="1" applyAlignment="1">
      <alignment vertical="center" wrapText="1"/>
    </xf>
    <xf numFmtId="0" fontId="17" fillId="0" borderId="0" xfId="9" applyFont="1" applyAlignment="1">
      <alignment horizontal="right" vertical="center" wrapText="1"/>
    </xf>
    <xf numFmtId="0" fontId="2" fillId="0" borderId="0" xfId="9" applyFont="1" applyAlignment="1">
      <alignment vertical="center"/>
    </xf>
    <xf numFmtId="0" fontId="17" fillId="0" borderId="0" xfId="9" applyFont="1" applyAlignment="1">
      <alignment vertical="center" wrapText="1"/>
    </xf>
    <xf numFmtId="0" fontId="2" fillId="0" borderId="0" xfId="9" applyFont="1" applyAlignment="1">
      <alignment vertical="top" wrapText="1"/>
    </xf>
    <xf numFmtId="0" fontId="40" fillId="0" borderId="0" xfId="9" applyFont="1" applyAlignment="1" applyProtection="1">
      <alignment vertical="center"/>
      <protection locked="0"/>
    </xf>
    <xf numFmtId="164" fontId="1" fillId="11" borderId="6" xfId="9" applyNumberFormat="1" applyFont="1" applyFill="1" applyBorder="1" applyAlignment="1">
      <alignment horizontal="center" vertical="center" wrapText="1"/>
    </xf>
    <xf numFmtId="0" fontId="42" fillId="0" borderId="14" xfId="9" applyFont="1" applyBorder="1" applyAlignment="1" applyProtection="1">
      <alignment horizontal="center" vertical="center" wrapText="1"/>
      <protection locked="0"/>
    </xf>
    <xf numFmtId="0" fontId="43" fillId="0" borderId="6" xfId="9" applyFont="1" applyBorder="1" applyAlignment="1">
      <alignment horizontal="right" vertical="center"/>
    </xf>
    <xf numFmtId="0" fontId="42" fillId="0" borderId="2" xfId="9" applyFont="1" applyBorder="1" applyAlignment="1" applyProtection="1">
      <alignment horizontal="center" vertical="center" wrapText="1"/>
      <protection locked="0"/>
    </xf>
    <xf numFmtId="164" fontId="40" fillId="0" borderId="0" xfId="9" applyNumberFormat="1" applyFont="1" applyAlignment="1" applyProtection="1">
      <alignment vertical="center"/>
      <protection locked="0"/>
    </xf>
    <xf numFmtId="164" fontId="40" fillId="0" borderId="0" xfId="9" applyNumberFormat="1" applyFont="1" applyAlignment="1">
      <alignment horizontal="left" vertical="center" wrapText="1"/>
    </xf>
    <xf numFmtId="0" fontId="1" fillId="0" borderId="0" xfId="9" applyFont="1" applyAlignment="1">
      <alignment horizontal="left" vertical="center"/>
    </xf>
    <xf numFmtId="164" fontId="17" fillId="0" borderId="0" xfId="9" applyNumberFormat="1" applyFont="1" applyAlignment="1">
      <alignment horizontal="center" wrapText="1"/>
    </xf>
    <xf numFmtId="164" fontId="43" fillId="0" borderId="0" xfId="9" applyNumberFormat="1" applyFont="1" applyAlignment="1">
      <alignment horizontal="center" vertical="center" wrapText="1"/>
    </xf>
    <xf numFmtId="0" fontId="40" fillId="0" borderId="2" xfId="9" applyFont="1" applyBorder="1" applyAlignment="1">
      <alignment horizontal="left" vertical="center" wrapText="1"/>
    </xf>
    <xf numFmtId="2" fontId="40" fillId="0" borderId="6" xfId="9" applyNumberFormat="1" applyFont="1" applyBorder="1" applyAlignment="1">
      <alignment horizontal="center" vertical="center"/>
    </xf>
    <xf numFmtId="0" fontId="40" fillId="0" borderId="0" xfId="9" applyFont="1" applyAlignment="1">
      <alignment horizontal="center" vertical="center"/>
    </xf>
    <xf numFmtId="2" fontId="40" fillId="0" borderId="0" xfId="9" applyNumberFormat="1" applyFont="1" applyAlignment="1">
      <alignment horizontal="center" vertical="center"/>
    </xf>
    <xf numFmtId="0" fontId="40" fillId="5" borderId="6" xfId="9" applyFont="1" applyFill="1" applyBorder="1" applyAlignment="1">
      <alignment horizontal="left" vertical="center" wrapText="1"/>
    </xf>
    <xf numFmtId="0" fontId="40" fillId="0" borderId="6" xfId="9" applyFont="1" applyBorder="1" applyAlignment="1">
      <alignment horizontal="left" vertical="center" wrapText="1"/>
    </xf>
    <xf numFmtId="164" fontId="36" fillId="0" borderId="6" xfId="3" applyNumberFormat="1" applyFont="1" applyBorder="1" applyAlignment="1">
      <alignment vertical="center" wrapText="1"/>
    </xf>
    <xf numFmtId="164" fontId="1" fillId="11" borderId="7" xfId="9" applyNumberFormat="1" applyFont="1" applyFill="1" applyBorder="1" applyAlignment="1">
      <alignment horizontal="center" vertical="center" wrapText="1"/>
    </xf>
    <xf numFmtId="0" fontId="42" fillId="6" borderId="7" xfId="9" applyFont="1" applyFill="1" applyBorder="1" applyAlignment="1">
      <alignment horizontal="center" vertical="center" wrapText="1"/>
    </xf>
    <xf numFmtId="0" fontId="42" fillId="6" borderId="14" xfId="9" applyFont="1" applyFill="1" applyBorder="1" applyAlignment="1">
      <alignment horizontal="center" vertical="center" wrapText="1"/>
    </xf>
    <xf numFmtId="0" fontId="42" fillId="6" borderId="6" xfId="9" applyFont="1" applyFill="1" applyBorder="1" applyAlignment="1">
      <alignment horizontal="center" vertical="center" wrapText="1"/>
    </xf>
    <xf numFmtId="0" fontId="42" fillId="6" borderId="2" xfId="9" applyFont="1" applyFill="1" applyBorder="1" applyAlignment="1">
      <alignment horizontal="center" vertical="center" wrapText="1"/>
    </xf>
    <xf numFmtId="0" fontId="1" fillId="8" borderId="6" xfId="9" applyFont="1" applyFill="1" applyBorder="1" applyAlignment="1">
      <alignment vertical="center"/>
    </xf>
    <xf numFmtId="0" fontId="40" fillId="0" borderId="1" xfId="9" applyFont="1" applyBorder="1" applyAlignment="1">
      <alignment horizontal="left" vertical="center" wrapText="1"/>
    </xf>
    <xf numFmtId="0" fontId="40" fillId="0" borderId="10" xfId="9" applyFont="1" applyBorder="1" applyAlignment="1">
      <alignment horizontal="left" vertical="center" wrapText="1"/>
    </xf>
    <xf numFmtId="0" fontId="40" fillId="0" borderId="14" xfId="9" applyFont="1" applyBorder="1" applyAlignment="1">
      <alignment horizontal="left" vertical="center" wrapText="1"/>
    </xf>
    <xf numFmtId="164" fontId="40" fillId="12" borderId="4" xfId="9" applyNumberFormat="1" applyFont="1" applyFill="1" applyBorder="1" applyAlignment="1" applyProtection="1">
      <alignment horizontal="left" vertical="center" wrapText="1"/>
      <protection locked="0"/>
    </xf>
    <xf numFmtId="164" fontId="40" fillId="12" borderId="4" xfId="9" applyNumberFormat="1" applyFont="1" applyFill="1" applyBorder="1" applyAlignment="1" applyProtection="1">
      <alignment horizontal="left" vertical="center"/>
      <protection locked="0"/>
    </xf>
    <xf numFmtId="164" fontId="40" fillId="12" borderId="2" xfId="9" applyNumberFormat="1" applyFont="1" applyFill="1" applyBorder="1" applyAlignment="1" applyProtection="1">
      <alignment horizontal="left" vertical="center" wrapText="1"/>
      <protection locked="0"/>
    </xf>
    <xf numFmtId="0" fontId="40" fillId="0" borderId="4" xfId="9" applyFont="1" applyBorder="1" applyAlignment="1">
      <alignment vertical="center"/>
    </xf>
    <xf numFmtId="0" fontId="40" fillId="0" borderId="1" xfId="9" applyFont="1" applyBorder="1" applyAlignment="1">
      <alignment vertical="center"/>
    </xf>
    <xf numFmtId="0" fontId="40" fillId="0" borderId="2" xfId="9" applyFont="1" applyBorder="1" applyAlignment="1">
      <alignment vertical="center"/>
    </xf>
    <xf numFmtId="0" fontId="40" fillId="0" borderId="4" xfId="9" applyFont="1" applyBorder="1" applyAlignment="1">
      <alignment horizontal="left" vertical="center"/>
    </xf>
    <xf numFmtId="0" fontId="40" fillId="0" borderId="3" xfId="9" applyFont="1" applyBorder="1" applyAlignment="1">
      <alignment horizontal="left" vertical="center"/>
    </xf>
    <xf numFmtId="0" fontId="40" fillId="0" borderId="1" xfId="9" applyFont="1" applyBorder="1" applyAlignment="1">
      <alignment horizontal="left" vertical="center"/>
    </xf>
    <xf numFmtId="0" fontId="40" fillId="0" borderId="2" xfId="9" applyFont="1" applyBorder="1" applyAlignment="1">
      <alignment horizontal="left" vertical="center"/>
    </xf>
    <xf numFmtId="164" fontId="40" fillId="12" borderId="1" xfId="9" applyNumberFormat="1" applyFont="1" applyFill="1" applyBorder="1" applyAlignment="1" applyProtection="1">
      <alignment horizontal="left" vertical="center"/>
      <protection locked="0"/>
    </xf>
    <xf numFmtId="164" fontId="40" fillId="12" borderId="2" xfId="9" applyNumberFormat="1" applyFont="1" applyFill="1" applyBorder="1" applyAlignment="1" applyProtection="1">
      <alignment horizontal="left" vertical="center"/>
      <protection locked="0"/>
    </xf>
    <xf numFmtId="164" fontId="40" fillId="5" borderId="6" xfId="9" applyNumberFormat="1" applyFont="1" applyFill="1" applyBorder="1" applyAlignment="1" applyProtection="1">
      <alignment horizontal="left" vertical="center" wrapText="1"/>
      <protection locked="0"/>
    </xf>
    <xf numFmtId="164" fontId="40" fillId="5" borderId="6" xfId="9" applyNumberFormat="1" applyFont="1" applyFill="1" applyBorder="1" applyAlignment="1" applyProtection="1">
      <alignment horizontal="left" vertical="center"/>
      <protection locked="0"/>
    </xf>
    <xf numFmtId="164" fontId="1" fillId="0" borderId="0" xfId="9" applyNumberFormat="1" applyFont="1" applyAlignment="1" applyProtection="1">
      <alignment horizontal="center" vertical="center" wrapText="1"/>
      <protection locked="0"/>
    </xf>
    <xf numFmtId="164" fontId="40" fillId="0" borderId="6" xfId="9" applyNumberFormat="1" applyFont="1" applyBorder="1" applyAlignment="1" applyProtection="1">
      <alignment vertical="center"/>
      <protection locked="0"/>
    </xf>
    <xf numFmtId="1" fontId="3" fillId="13" borderId="6" xfId="9" applyNumberFormat="1" applyFont="1" applyFill="1" applyBorder="1" applyAlignment="1" applyProtection="1">
      <alignment horizontal="center" vertical="center"/>
      <protection locked="0"/>
    </xf>
    <xf numFmtId="167" fontId="3" fillId="13" borderId="6" xfId="2" applyNumberFormat="1" applyFont="1" applyFill="1" applyBorder="1" applyAlignment="1" applyProtection="1">
      <alignment horizontal="center" vertical="center"/>
      <protection locked="0"/>
    </xf>
    <xf numFmtId="167" fontId="3" fillId="10" borderId="4" xfId="2" applyNumberFormat="1" applyFont="1" applyFill="1" applyBorder="1" applyAlignment="1" applyProtection="1">
      <alignment horizontal="center" vertical="center" wrapText="1"/>
      <protection locked="0"/>
    </xf>
    <xf numFmtId="167" fontId="3" fillId="0" borderId="4" xfId="2" applyNumberFormat="1" applyFont="1" applyBorder="1" applyAlignment="1">
      <alignment horizontal="center" vertical="center" wrapText="1"/>
    </xf>
    <xf numFmtId="167" fontId="3" fillId="13" borderId="8" xfId="2" applyNumberFormat="1" applyFont="1" applyFill="1" applyBorder="1" applyAlignment="1" applyProtection="1">
      <alignment horizontal="center" vertical="center"/>
      <protection locked="0"/>
    </xf>
    <xf numFmtId="167" fontId="3" fillId="10" borderId="12" xfId="2" applyNumberFormat="1" applyFont="1" applyFill="1" applyBorder="1" applyAlignment="1" applyProtection="1">
      <alignment horizontal="center" vertical="center" wrapText="1"/>
      <protection locked="0"/>
    </xf>
    <xf numFmtId="167" fontId="3" fillId="0" borderId="12" xfId="2" applyNumberFormat="1" applyFont="1" applyBorder="1" applyAlignment="1">
      <alignment horizontal="center" vertical="center" wrapText="1"/>
    </xf>
    <xf numFmtId="167" fontId="3" fillId="10" borderId="6" xfId="2" applyNumberFormat="1" applyFont="1" applyFill="1" applyBorder="1" applyAlignment="1" applyProtection="1">
      <alignment horizontal="center" vertical="center" wrapText="1"/>
      <protection locked="0"/>
    </xf>
    <xf numFmtId="167" fontId="3" fillId="0" borderId="6" xfId="2" applyNumberFormat="1" applyFont="1" applyBorder="1" applyAlignment="1">
      <alignment horizontal="center" vertical="center" wrapText="1"/>
    </xf>
    <xf numFmtId="1" fontId="3" fillId="13" borderId="5" xfId="9" applyNumberFormat="1" applyFont="1" applyFill="1" applyBorder="1" applyAlignment="1" applyProtection="1">
      <alignment horizontal="center" vertical="center"/>
      <protection locked="0"/>
    </xf>
    <xf numFmtId="167" fontId="3" fillId="13" borderId="5" xfId="2" applyNumberFormat="1" applyFont="1" applyFill="1" applyBorder="1" applyAlignment="1" applyProtection="1">
      <alignment horizontal="center" vertical="center"/>
      <protection locked="0"/>
    </xf>
    <xf numFmtId="164" fontId="3" fillId="12" borderId="7" xfId="9" applyNumberFormat="1" applyFont="1" applyFill="1" applyBorder="1" applyAlignment="1" applyProtection="1">
      <alignment vertical="center"/>
      <protection locked="0"/>
    </xf>
    <xf numFmtId="164" fontId="1" fillId="0" borderId="7" xfId="9" applyNumberFormat="1" applyFont="1" applyBorder="1" applyAlignment="1">
      <alignment vertical="center"/>
    </xf>
    <xf numFmtId="164" fontId="1" fillId="0" borderId="6" xfId="9" applyNumberFormat="1" applyFont="1" applyBorder="1" applyAlignment="1">
      <alignment vertical="center"/>
    </xf>
    <xf numFmtId="164" fontId="1" fillId="0" borderId="27" xfId="9" applyNumberFormat="1" applyFont="1" applyBorder="1" applyAlignment="1">
      <alignment vertical="center"/>
    </xf>
    <xf numFmtId="164" fontId="3" fillId="12" borderId="17" xfId="9" applyNumberFormat="1" applyFont="1" applyFill="1" applyBorder="1" applyAlignment="1" applyProtection="1">
      <alignment vertical="center"/>
      <protection locked="0"/>
    </xf>
    <xf numFmtId="164" fontId="3" fillId="12" borderId="6" xfId="9" applyNumberFormat="1" applyFont="1" applyFill="1" applyBorder="1" applyAlignment="1" applyProtection="1">
      <alignment vertical="center"/>
      <protection locked="0"/>
    </xf>
    <xf numFmtId="2" fontId="3" fillId="0" borderId="7" xfId="9" applyNumberFormat="1" applyFont="1" applyBorder="1" applyAlignment="1">
      <alignment horizontal="center" vertical="center"/>
    </xf>
    <xf numFmtId="2" fontId="3" fillId="0" borderId="6" xfId="9" applyNumberFormat="1" applyFont="1" applyBorder="1" applyAlignment="1">
      <alignment horizontal="center" vertical="center"/>
    </xf>
    <xf numFmtId="2" fontId="3" fillId="0" borderId="4" xfId="9" applyNumberFormat="1" applyFont="1" applyBorder="1" applyAlignment="1">
      <alignment horizontal="center" vertical="center"/>
    </xf>
    <xf numFmtId="2" fontId="3" fillId="0" borderId="8" xfId="9" applyNumberFormat="1" applyFont="1" applyBorder="1" applyAlignment="1">
      <alignment horizontal="center" vertical="center"/>
    </xf>
    <xf numFmtId="164" fontId="3" fillId="0" borderId="2" xfId="9" applyNumberFormat="1" applyFont="1" applyBorder="1" applyAlignment="1">
      <alignment horizontal="right" vertical="center" wrapText="1"/>
    </xf>
    <xf numFmtId="164" fontId="3" fillId="0" borderId="7" xfId="9" applyNumberFormat="1" applyFont="1" applyBorder="1" applyAlignment="1">
      <alignment vertical="center"/>
    </xf>
    <xf numFmtId="167" fontId="3" fillId="0" borderId="2" xfId="2" applyNumberFormat="1" applyFont="1" applyBorder="1" applyAlignment="1">
      <alignment horizontal="center" vertical="center" wrapText="1"/>
    </xf>
    <xf numFmtId="167" fontId="3" fillId="0" borderId="6" xfId="2" applyNumberFormat="1" applyFont="1" applyBorder="1" applyAlignment="1">
      <alignment horizontal="center" vertical="center"/>
    </xf>
    <xf numFmtId="167" fontId="3" fillId="0" borderId="2" xfId="2" applyNumberFormat="1" applyFont="1" applyBorder="1" applyAlignment="1">
      <alignment horizontal="center" vertical="center"/>
    </xf>
    <xf numFmtId="167" fontId="3" fillId="0" borderId="0" xfId="2" applyNumberFormat="1" applyFont="1" applyAlignment="1">
      <alignment horizontal="center" vertical="center"/>
    </xf>
    <xf numFmtId="167" fontId="3" fillId="0" borderId="5" xfId="2" applyNumberFormat="1" applyFont="1" applyBorder="1" applyAlignment="1">
      <alignment horizontal="center" vertical="center"/>
    </xf>
    <xf numFmtId="164" fontId="3" fillId="0" borderId="14" xfId="9" applyNumberFormat="1" applyFont="1" applyBorder="1" applyAlignment="1">
      <alignment horizontal="right" vertical="center" wrapText="1"/>
    </xf>
    <xf numFmtId="164" fontId="3" fillId="0" borderId="6" xfId="9" applyNumberFormat="1" applyFont="1" applyBorder="1" applyAlignment="1">
      <alignment horizontal="right" vertical="center" wrapText="1"/>
    </xf>
    <xf numFmtId="164" fontId="3" fillId="0" borderId="6" xfId="9" applyNumberFormat="1" applyFont="1" applyBorder="1" applyAlignment="1">
      <alignment vertical="center"/>
    </xf>
    <xf numFmtId="0" fontId="42" fillId="0" borderId="12" xfId="9" applyFont="1" applyBorder="1" applyAlignment="1">
      <alignment horizontal="center" vertical="center" wrapText="1"/>
    </xf>
    <xf numFmtId="164" fontId="40" fillId="5" borderId="25" xfId="9" applyNumberFormat="1" applyFont="1" applyFill="1" applyBorder="1" applyAlignment="1">
      <alignment horizontal="center" vertical="center" wrapText="1"/>
    </xf>
    <xf numFmtId="164" fontId="40" fillId="5" borderId="5" xfId="9" applyNumberFormat="1" applyFont="1" applyFill="1" applyBorder="1" applyAlignment="1">
      <alignment horizontal="center" vertical="center" wrapText="1"/>
    </xf>
    <xf numFmtId="164" fontId="40" fillId="0" borderId="26" xfId="9" applyNumberFormat="1" applyFont="1" applyBorder="1" applyAlignment="1">
      <alignment horizontal="right" vertical="center"/>
    </xf>
    <xf numFmtId="0" fontId="43" fillId="0" borderId="16" xfId="9" applyFont="1" applyBorder="1" applyAlignment="1">
      <alignment horizontal="left" vertical="center"/>
    </xf>
    <xf numFmtId="164" fontId="40" fillId="0" borderId="3" xfId="9" applyNumberFormat="1" applyFont="1" applyBorder="1" applyAlignment="1">
      <alignment horizontal="right" vertical="center"/>
    </xf>
    <xf numFmtId="164" fontId="40" fillId="5" borderId="10" xfId="9" applyNumberFormat="1" applyFont="1" applyFill="1" applyBorder="1" applyAlignment="1">
      <alignment horizontal="center" vertical="center"/>
    </xf>
    <xf numFmtId="164" fontId="40" fillId="5" borderId="14" xfId="9" applyNumberFormat="1" applyFont="1" applyFill="1" applyBorder="1" applyAlignment="1">
      <alignment horizontal="center" vertical="center"/>
    </xf>
    <xf numFmtId="164" fontId="40" fillId="5" borderId="12" xfId="9" applyNumberFormat="1" applyFont="1" applyFill="1" applyBorder="1" applyAlignment="1" applyProtection="1">
      <alignment horizontal="center" vertical="center" wrapText="1"/>
      <protection locked="0"/>
    </xf>
    <xf numFmtId="0" fontId="40" fillId="0" borderId="25" xfId="9" applyFont="1" applyBorder="1" applyAlignment="1">
      <alignment horizontal="left" vertical="center"/>
    </xf>
    <xf numFmtId="0" fontId="43" fillId="0" borderId="26" xfId="9" applyFont="1" applyBorder="1" applyAlignment="1">
      <alignment horizontal="left" vertical="center"/>
    </xf>
    <xf numFmtId="164" fontId="40" fillId="5" borderId="3" xfId="9" applyNumberFormat="1" applyFont="1" applyFill="1" applyBorder="1" applyAlignment="1">
      <alignment horizontal="center" vertical="center" wrapText="1"/>
    </xf>
    <xf numFmtId="164" fontId="40" fillId="5" borderId="10" xfId="9" applyNumberFormat="1" applyFont="1" applyFill="1" applyBorder="1" applyAlignment="1">
      <alignment horizontal="center" vertical="center" wrapText="1"/>
    </xf>
    <xf numFmtId="0" fontId="43" fillId="0" borderId="14" xfId="9" applyFont="1" applyBorder="1" applyAlignment="1">
      <alignment horizontal="left" vertical="center"/>
    </xf>
    <xf numFmtId="0" fontId="43" fillId="0" borderId="10" xfId="9" applyFont="1" applyBorder="1" applyAlignment="1">
      <alignment horizontal="left" vertical="center"/>
    </xf>
    <xf numFmtId="0" fontId="44" fillId="5" borderId="5" xfId="9" applyFont="1" applyFill="1" applyBorder="1" applyAlignment="1">
      <alignment horizontal="left" vertical="center" wrapText="1"/>
    </xf>
    <xf numFmtId="164" fontId="8" fillId="5" borderId="0" xfId="9" applyNumberFormat="1" applyFont="1" applyFill="1" applyAlignment="1">
      <alignment vertical="center" wrapText="1"/>
    </xf>
    <xf numFmtId="0" fontId="46" fillId="5" borderId="0" xfId="9" applyFont="1" applyFill="1" applyAlignment="1">
      <alignment horizontal="left" vertical="center" wrapText="1"/>
    </xf>
    <xf numFmtId="164" fontId="46" fillId="0" borderId="0" xfId="9" applyNumberFormat="1" applyFont="1" applyAlignment="1">
      <alignment horizontal="left" vertical="center"/>
    </xf>
    <xf numFmtId="164" fontId="36" fillId="6" borderId="6" xfId="3" applyNumberFormat="1" applyFont="1" applyFill="1" applyBorder="1" applyAlignment="1" applyProtection="1">
      <alignment vertical="center" wrapText="1"/>
      <protection locked="0"/>
    </xf>
    <xf numFmtId="164" fontId="40" fillId="6" borderId="6" xfId="9" applyNumberFormat="1" applyFont="1" applyFill="1" applyBorder="1" applyAlignment="1" applyProtection="1">
      <alignment horizontal="left" vertical="center" wrapText="1"/>
      <protection locked="0"/>
    </xf>
    <xf numFmtId="164" fontId="40" fillId="6" borderId="6" xfId="9" applyNumberFormat="1" applyFont="1" applyFill="1" applyBorder="1" applyAlignment="1" applyProtection="1">
      <alignment horizontal="left" vertical="center"/>
      <protection locked="0"/>
    </xf>
    <xf numFmtId="0" fontId="26" fillId="5" borderId="0" xfId="0" applyFont="1" applyFill="1"/>
    <xf numFmtId="0" fontId="46" fillId="0" borderId="26" xfId="9" applyFont="1" applyBorder="1" applyAlignment="1">
      <alignment horizontal="right" vertical="center" wrapText="1"/>
    </xf>
    <xf numFmtId="164" fontId="46" fillId="0" borderId="26" xfId="9" applyNumberFormat="1" applyFont="1" applyBorder="1" applyAlignment="1">
      <alignment horizontal="right" vertical="center"/>
    </xf>
    <xf numFmtId="0" fontId="46" fillId="0" borderId="26" xfId="9" applyFont="1" applyBorder="1" applyAlignment="1">
      <alignment horizontal="right" vertical="center"/>
    </xf>
    <xf numFmtId="166" fontId="12" fillId="14" borderId="7" xfId="3" applyNumberFormat="1" applyFont="1" applyFill="1" applyBorder="1" applyAlignment="1">
      <alignment horizontal="right" vertical="center"/>
    </xf>
    <xf numFmtId="166" fontId="27" fillId="6" borderId="6" xfId="0" applyNumberFormat="1" applyFont="1" applyFill="1" applyBorder="1" applyAlignment="1" applyProtection="1">
      <alignment vertical="center"/>
      <protection locked="0"/>
    </xf>
    <xf numFmtId="166" fontId="27" fillId="6" borderId="3" xfId="3" applyNumberFormat="1" applyFont="1" applyFill="1" applyBorder="1" applyAlignment="1" applyProtection="1">
      <alignment horizontal="center" vertical="center" wrapText="1"/>
      <protection locked="0"/>
    </xf>
    <xf numFmtId="0" fontId="40" fillId="0" borderId="12" xfId="9" applyFont="1" applyBorder="1" applyAlignment="1">
      <alignment vertical="center"/>
    </xf>
    <xf numFmtId="0" fontId="40" fillId="0" borderId="25" xfId="9" applyFont="1" applyBorder="1" applyAlignment="1">
      <alignment vertical="center"/>
    </xf>
    <xf numFmtId="1" fontId="3" fillId="13" borderId="2" xfId="2" applyNumberFormat="1" applyFont="1" applyFill="1" applyBorder="1" applyAlignment="1" applyProtection="1">
      <alignment horizontal="center" vertical="center" wrapText="1"/>
      <protection locked="0"/>
    </xf>
    <xf numFmtId="1" fontId="3" fillId="0" borderId="2" xfId="2" applyNumberFormat="1" applyFont="1" applyBorder="1" applyAlignment="1">
      <alignment horizontal="center" vertical="center" wrapText="1"/>
    </xf>
    <xf numFmtId="1" fontId="3" fillId="0" borderId="6" xfId="2" applyNumberFormat="1" applyFont="1" applyBorder="1" applyAlignment="1">
      <alignment horizontal="center" vertical="center"/>
    </xf>
    <xf numFmtId="1" fontId="3" fillId="0" borderId="2" xfId="2" applyNumberFormat="1" applyFont="1" applyBorder="1" applyAlignment="1">
      <alignment horizontal="center" vertical="center"/>
    </xf>
    <xf numFmtId="1" fontId="3" fillId="0" borderId="0" xfId="2" applyNumberFormat="1" applyFont="1" applyAlignment="1">
      <alignment horizontal="center" vertical="center"/>
    </xf>
    <xf numFmtId="167" fontId="12" fillId="10" borderId="2" xfId="2" applyNumberFormat="1" applyFont="1" applyFill="1" applyBorder="1" applyAlignment="1" applyProtection="1">
      <alignment horizontal="right" vertical="center" wrapText="1"/>
      <protection locked="0"/>
    </xf>
    <xf numFmtId="1" fontId="12" fillId="10" borderId="2" xfId="9" applyNumberFormat="1" applyFont="1" applyFill="1" applyBorder="1" applyAlignment="1" applyProtection="1">
      <alignment vertical="center" wrapText="1"/>
      <protection locked="0"/>
    </xf>
    <xf numFmtId="167" fontId="12" fillId="10" borderId="2" xfId="2" applyNumberFormat="1" applyFont="1" applyFill="1" applyBorder="1" applyAlignment="1" applyProtection="1">
      <alignment vertical="center" wrapText="1"/>
      <protection locked="0"/>
    </xf>
    <xf numFmtId="166" fontId="27" fillId="14" borderId="7" xfId="3" applyNumberFormat="1" applyFont="1" applyFill="1" applyBorder="1" applyAlignment="1">
      <alignment horizontal="right" vertical="center"/>
    </xf>
    <xf numFmtId="0" fontId="53" fillId="5" borderId="0" xfId="9" applyFont="1" applyFill="1" applyAlignment="1">
      <alignment horizontal="left" vertical="center"/>
    </xf>
    <xf numFmtId="0" fontId="53" fillId="5" borderId="0" xfId="9" applyFont="1" applyFill="1" applyAlignment="1">
      <alignment vertical="center"/>
    </xf>
    <xf numFmtId="0" fontId="54" fillId="5" borderId="0" xfId="9" applyFont="1" applyFill="1" applyAlignment="1">
      <alignment vertical="center"/>
    </xf>
    <xf numFmtId="0" fontId="52" fillId="5" borderId="0" xfId="9" applyFont="1" applyFill="1" applyAlignment="1">
      <alignment vertical="center"/>
    </xf>
    <xf numFmtId="0" fontId="14" fillId="0" borderId="0" xfId="9" applyFont="1" applyAlignment="1" applyProtection="1">
      <alignment vertical="center"/>
      <protection locked="0"/>
    </xf>
    <xf numFmtId="0" fontId="38" fillId="0" borderId="6" xfId="0" applyFont="1" applyBorder="1" applyAlignment="1">
      <alignment horizontal="center" vertical="center" wrapText="1"/>
    </xf>
    <xf numFmtId="164" fontId="23" fillId="15" borderId="6" xfId="3" applyNumberFormat="1" applyFont="1" applyFill="1" applyBorder="1" applyAlignment="1">
      <alignment horizontal="right" vertical="center" wrapText="1"/>
    </xf>
    <xf numFmtId="0" fontId="38" fillId="5" borderId="6" xfId="9" applyFont="1" applyFill="1" applyBorder="1" applyAlignment="1">
      <alignment horizontal="left" vertical="center"/>
    </xf>
    <xf numFmtId="0" fontId="38" fillId="5" borderId="6" xfId="9" applyFont="1" applyFill="1" applyBorder="1" applyAlignment="1">
      <alignment horizontal="right" vertical="center"/>
    </xf>
    <xf numFmtId="164" fontId="23" fillId="0" borderId="6" xfId="3" applyNumberFormat="1" applyFont="1" applyBorder="1" applyAlignment="1">
      <alignment horizontal="right" vertical="center"/>
    </xf>
    <xf numFmtId="164" fontId="23" fillId="15" borderId="6" xfId="3" applyNumberFormat="1" applyFont="1" applyFill="1" applyBorder="1" applyAlignment="1">
      <alignment horizontal="right" vertical="center"/>
    </xf>
    <xf numFmtId="0" fontId="38" fillId="5" borderId="6" xfId="9" applyFont="1" applyFill="1" applyBorder="1" applyAlignment="1">
      <alignment horizontal="center" vertical="center" wrapText="1"/>
    </xf>
    <xf numFmtId="0" fontId="38" fillId="5" borderId="6" xfId="9" applyFont="1" applyFill="1" applyBorder="1" applyAlignment="1">
      <alignment horizontal="right" vertical="center" wrapText="1"/>
    </xf>
    <xf numFmtId="164" fontId="32" fillId="5" borderId="6" xfId="3" applyNumberFormat="1" applyFont="1" applyFill="1" applyBorder="1" applyAlignment="1">
      <alignment horizontal="right" vertical="center" wrapText="1"/>
    </xf>
    <xf numFmtId="166" fontId="27" fillId="0" borderId="9" xfId="3" applyNumberFormat="1" applyFont="1" applyBorder="1" applyAlignment="1">
      <alignment horizontal="right" vertical="center" wrapText="1"/>
    </xf>
    <xf numFmtId="166" fontId="27" fillId="0" borderId="7" xfId="3" applyNumberFormat="1" applyFont="1" applyBorder="1" applyAlignment="1">
      <alignment horizontal="right" vertical="center"/>
    </xf>
    <xf numFmtId="0" fontId="26" fillId="0" borderId="4" xfId="9" applyFont="1" applyBorder="1" applyAlignment="1">
      <alignment vertical="center" wrapText="1"/>
    </xf>
    <xf numFmtId="166" fontId="27" fillId="0" borderId="6" xfId="3" applyNumberFormat="1" applyFont="1" applyBorder="1" applyAlignment="1">
      <alignment horizontal="right" vertical="center" wrapText="1"/>
    </xf>
    <xf numFmtId="166" fontId="27" fillId="0" borderId="1" xfId="3" applyNumberFormat="1" applyFont="1" applyBorder="1" applyAlignment="1">
      <alignment horizontal="right" vertical="center" wrapText="1"/>
    </xf>
    <xf numFmtId="166" fontId="27" fillId="0" borderId="10" xfId="3" applyNumberFormat="1" applyFont="1" applyBorder="1" applyAlignment="1">
      <alignment horizontal="right" vertical="center"/>
    </xf>
    <xf numFmtId="0" fontId="26" fillId="0" borderId="6" xfId="9" applyFont="1" applyBorder="1" applyAlignment="1">
      <alignment vertical="center" wrapText="1"/>
    </xf>
    <xf numFmtId="166" fontId="27" fillId="0" borderId="6" xfId="3" applyNumberFormat="1" applyFont="1" applyBorder="1" applyAlignment="1">
      <alignment horizontal="right" vertical="center"/>
    </xf>
    <xf numFmtId="166" fontId="27" fillId="0" borderId="3" xfId="3" applyNumberFormat="1" applyFont="1" applyBorder="1" applyAlignment="1">
      <alignment horizontal="right" vertical="center"/>
    </xf>
    <xf numFmtId="2" fontId="27" fillId="0" borderId="7" xfId="9" applyNumberFormat="1" applyFont="1" applyBorder="1" applyAlignment="1" applyProtection="1">
      <alignment horizontal="left" vertical="center"/>
      <protection locked="0"/>
    </xf>
    <xf numFmtId="167" fontId="12" fillId="0" borderId="6" xfId="2" applyNumberFormat="1" applyFont="1" applyBorder="1" applyAlignment="1" applyProtection="1">
      <alignment horizontal="right" vertical="center" wrapText="1"/>
      <protection locked="0"/>
    </xf>
    <xf numFmtId="0" fontId="26" fillId="5" borderId="0" xfId="0" applyFont="1" applyFill="1" applyProtection="1">
      <protection locked="0"/>
    </xf>
    <xf numFmtId="0" fontId="9" fillId="5" borderId="0" xfId="0" applyFont="1" applyFill="1" applyProtection="1">
      <protection locked="0"/>
    </xf>
    <xf numFmtId="0" fontId="9" fillId="0" borderId="0" xfId="0" applyFont="1" applyProtection="1">
      <protection locked="0"/>
    </xf>
    <xf numFmtId="0" fontId="26" fillId="0" borderId="0" xfId="0" applyFont="1" applyProtection="1">
      <protection locked="0"/>
    </xf>
    <xf numFmtId="1" fontId="12" fillId="10" borderId="2" xfId="9" applyNumberFormat="1" applyFont="1" applyFill="1" applyBorder="1" applyAlignment="1" applyProtection="1">
      <alignment horizontal="right" vertical="center" wrapText="1"/>
      <protection locked="0"/>
    </xf>
    <xf numFmtId="2" fontId="27" fillId="0" borderId="7" xfId="9" applyNumberFormat="1" applyFont="1" applyBorder="1" applyAlignment="1" applyProtection="1">
      <alignment horizontal="left" vertical="center" wrapText="1"/>
      <protection locked="0"/>
    </xf>
    <xf numFmtId="0" fontId="27" fillId="5" borderId="0" xfId="0" applyFont="1" applyFill="1" applyProtection="1">
      <protection locked="0"/>
    </xf>
    <xf numFmtId="0" fontId="27" fillId="0" borderId="0" xfId="0" applyFont="1" applyProtection="1">
      <protection locked="0"/>
    </xf>
    <xf numFmtId="166" fontId="27" fillId="9" borderId="7" xfId="3" applyNumberFormat="1" applyFont="1" applyFill="1" applyBorder="1" applyAlignment="1" applyProtection="1">
      <alignment horizontal="right" vertical="center" wrapText="1"/>
      <protection locked="0"/>
    </xf>
    <xf numFmtId="166" fontId="27" fillId="9" borderId="6" xfId="3" applyNumberFormat="1" applyFont="1" applyFill="1" applyBorder="1" applyAlignment="1" applyProtection="1">
      <alignment horizontal="right" vertical="center"/>
      <protection locked="0"/>
    </xf>
    <xf numFmtId="0" fontId="26" fillId="0" borderId="3" xfId="9" applyFont="1" applyBorder="1" applyAlignment="1">
      <alignment horizontal="left" vertical="center" wrapText="1"/>
    </xf>
    <xf numFmtId="0" fontId="12" fillId="0" borderId="7" xfId="9" applyFont="1" applyBorder="1" applyAlignment="1">
      <alignment horizontal="right" vertical="center" wrapText="1"/>
    </xf>
    <xf numFmtId="0" fontId="27" fillId="0" borderId="6" xfId="0" applyFont="1" applyBorder="1" applyAlignment="1" applyProtection="1">
      <alignment horizontal="left" vertical="center"/>
      <protection locked="0"/>
    </xf>
    <xf numFmtId="0" fontId="35" fillId="5" borderId="4" xfId="9" applyFont="1" applyFill="1" applyBorder="1" applyAlignment="1">
      <alignment vertical="center"/>
    </xf>
    <xf numFmtId="0" fontId="35" fillId="5" borderId="1" xfId="9" applyFont="1" applyFill="1" applyBorder="1" applyAlignment="1">
      <alignment vertical="center"/>
    </xf>
    <xf numFmtId="0" fontId="35" fillId="5" borderId="1" xfId="9" applyFont="1" applyFill="1" applyBorder="1" applyAlignment="1" applyProtection="1">
      <alignment vertical="center"/>
      <protection locked="0"/>
    </xf>
    <xf numFmtId="0" fontId="35" fillId="5" borderId="2" xfId="9" applyFont="1" applyFill="1" applyBorder="1" applyAlignment="1">
      <alignment vertical="center"/>
    </xf>
    <xf numFmtId="0" fontId="35" fillId="5" borderId="6" xfId="9" applyFont="1" applyFill="1" applyBorder="1" applyAlignment="1" applyProtection="1">
      <alignment vertical="center"/>
      <protection locked="0"/>
    </xf>
    <xf numFmtId="0" fontId="35" fillId="5" borderId="2" xfId="9" applyFont="1" applyFill="1" applyBorder="1" applyAlignment="1" applyProtection="1">
      <alignment vertical="center"/>
      <protection locked="0"/>
    </xf>
    <xf numFmtId="172" fontId="12" fillId="0" borderId="7" xfId="3" applyNumberFormat="1" applyFont="1" applyBorder="1" applyAlignment="1">
      <alignment horizontal="right" vertical="center" wrapText="1"/>
    </xf>
    <xf numFmtId="172" fontId="27" fillId="9" borderId="7" xfId="3" applyNumberFormat="1" applyFont="1" applyFill="1" applyBorder="1" applyAlignment="1" applyProtection="1">
      <alignment horizontal="right" vertical="center" wrapText="1"/>
      <protection locked="0"/>
    </xf>
    <xf numFmtId="0" fontId="9" fillId="5" borderId="0" xfId="0" applyFont="1" applyFill="1" applyAlignment="1" applyProtection="1">
      <alignment horizontal="left"/>
      <protection locked="0"/>
    </xf>
    <xf numFmtId="0" fontId="3" fillId="0" borderId="0" xfId="0" applyFont="1" applyAlignment="1" applyProtection="1">
      <alignment horizontal="left"/>
      <protection locked="0"/>
    </xf>
    <xf numFmtId="0" fontId="38" fillId="0" borderId="6" xfId="9" applyFont="1" applyBorder="1" applyAlignment="1" applyProtection="1">
      <alignment horizontal="center" vertical="center" wrapText="1"/>
      <protection locked="0"/>
    </xf>
    <xf numFmtId="0" fontId="26" fillId="5" borderId="2" xfId="9" applyFont="1" applyFill="1" applyBorder="1" applyAlignment="1">
      <alignment vertical="center"/>
    </xf>
    <xf numFmtId="0" fontId="9" fillId="6" borderId="0" xfId="0" applyFont="1" applyFill="1" applyAlignment="1" applyProtection="1">
      <alignment horizontal="left" vertical="top"/>
      <protection locked="0"/>
    </xf>
    <xf numFmtId="0" fontId="3" fillId="6" borderId="0" xfId="0" applyFont="1" applyFill="1" applyAlignment="1" applyProtection="1">
      <alignment horizontal="left" vertical="top"/>
      <protection locked="0"/>
    </xf>
    <xf numFmtId="0" fontId="11" fillId="6" borderId="4" xfId="9" applyFont="1" applyFill="1" applyBorder="1" applyAlignment="1" applyProtection="1">
      <alignment horizontal="left" vertical="top" wrapText="1"/>
      <protection locked="0"/>
    </xf>
    <xf numFmtId="0" fontId="11" fillId="6" borderId="1" xfId="9" applyFont="1" applyFill="1" applyBorder="1" applyAlignment="1" applyProtection="1">
      <alignment horizontal="left" vertical="top" wrapText="1"/>
      <protection locked="0"/>
    </xf>
    <xf numFmtId="0" fontId="11" fillId="6" borderId="2" xfId="9" applyFont="1" applyFill="1" applyBorder="1" applyAlignment="1" applyProtection="1">
      <alignment horizontal="left" vertical="top" wrapText="1"/>
      <protection locked="0"/>
    </xf>
    <xf numFmtId="164" fontId="40" fillId="5" borderId="8" xfId="9" applyNumberFormat="1" applyFont="1" applyFill="1" applyBorder="1" applyAlignment="1">
      <alignment horizontal="left" vertical="center"/>
    </xf>
    <xf numFmtId="167" fontId="3" fillId="0" borderId="8" xfId="2" applyNumberFormat="1" applyFont="1" applyBorder="1" applyAlignment="1">
      <alignment horizontal="center" vertical="center" wrapText="1"/>
    </xf>
    <xf numFmtId="0" fontId="22" fillId="6" borderId="4" xfId="9" applyFont="1" applyFill="1" applyBorder="1" applyAlignment="1" applyProtection="1">
      <alignment vertical="center"/>
      <protection locked="0"/>
    </xf>
    <xf numFmtId="0" fontId="22" fillId="6" borderId="2" xfId="9" applyFont="1" applyFill="1" applyBorder="1" applyAlignment="1" applyProtection="1">
      <alignment vertical="center"/>
      <protection locked="0"/>
    </xf>
    <xf numFmtId="0" fontId="22" fillId="6" borderId="2" xfId="0" applyFont="1" applyFill="1" applyBorder="1" applyProtection="1">
      <protection locked="0"/>
    </xf>
    <xf numFmtId="164" fontId="40" fillId="12" borderId="0" xfId="9" applyNumberFormat="1" applyFont="1" applyFill="1" applyAlignment="1" applyProtection="1">
      <alignment horizontal="left" vertical="center"/>
      <protection locked="0"/>
    </xf>
    <xf numFmtId="164" fontId="3" fillId="12" borderId="14" xfId="9" applyNumberFormat="1" applyFont="1" applyFill="1" applyBorder="1" applyAlignment="1" applyProtection="1">
      <alignment vertical="center"/>
      <protection locked="0"/>
    </xf>
    <xf numFmtId="164" fontId="3" fillId="12" borderId="2" xfId="9" applyNumberFormat="1" applyFont="1" applyFill="1" applyBorder="1" applyAlignment="1" applyProtection="1">
      <alignment vertical="center"/>
      <protection locked="0"/>
    </xf>
    <xf numFmtId="1" fontId="41" fillId="6" borderId="6" xfId="9" applyNumberFormat="1" applyFont="1" applyFill="1" applyBorder="1" applyAlignment="1" applyProtection="1">
      <alignment horizontal="left" vertical="center" wrapText="1"/>
      <protection locked="0"/>
    </xf>
    <xf numFmtId="0" fontId="41" fillId="6" borderId="6" xfId="9" applyFont="1" applyFill="1" applyBorder="1" applyAlignment="1" applyProtection="1">
      <alignment horizontal="left" vertical="center" wrapText="1"/>
      <protection locked="0"/>
    </xf>
    <xf numFmtId="0" fontId="41" fillId="6" borderId="7" xfId="9" applyFont="1" applyFill="1" applyBorder="1" applyAlignment="1" applyProtection="1">
      <alignment horizontal="left" vertical="center" wrapText="1"/>
      <protection locked="0"/>
    </xf>
    <xf numFmtId="0" fontId="22" fillId="6" borderId="2" xfId="2" applyNumberFormat="1" applyFont="1" applyFill="1" applyBorder="1" applyAlignment="1" applyProtection="1">
      <alignment vertical="center"/>
      <protection locked="0"/>
    </xf>
    <xf numFmtId="0" fontId="41" fillId="6" borderId="8" xfId="9" applyFont="1" applyFill="1" applyBorder="1" applyAlignment="1" applyProtection="1">
      <alignment horizontal="left" vertical="center" wrapText="1"/>
      <protection locked="0"/>
    </xf>
    <xf numFmtId="164" fontId="40" fillId="5" borderId="8" xfId="9" applyNumberFormat="1" applyFont="1" applyFill="1" applyBorder="1" applyAlignment="1">
      <alignment horizontal="left" vertical="center" wrapText="1"/>
    </xf>
    <xf numFmtId="1" fontId="3" fillId="13" borderId="4" xfId="9" applyNumberFormat="1" applyFont="1" applyFill="1" applyBorder="1" applyAlignment="1" applyProtection="1">
      <alignment horizontal="center" vertical="center"/>
      <protection locked="0"/>
    </xf>
    <xf numFmtId="0" fontId="41" fillId="6" borderId="14" xfId="9" applyFont="1" applyFill="1" applyBorder="1" applyAlignment="1" applyProtection="1">
      <alignment horizontal="left" vertical="center" wrapText="1"/>
      <protection locked="0"/>
    </xf>
    <xf numFmtId="0" fontId="41" fillId="6" borderId="2" xfId="9" applyFont="1" applyFill="1" applyBorder="1" applyAlignment="1" applyProtection="1">
      <alignment horizontal="left" vertical="center" wrapText="1"/>
      <protection locked="0"/>
    </xf>
    <xf numFmtId="0" fontId="34" fillId="5" borderId="26" xfId="0" applyFont="1" applyFill="1" applyBorder="1" applyAlignment="1">
      <alignment vertical="center" wrapText="1"/>
    </xf>
    <xf numFmtId="0" fontId="34" fillId="5" borderId="6" xfId="0" applyFont="1" applyFill="1" applyBorder="1" applyAlignment="1">
      <alignment vertical="center" wrapText="1"/>
    </xf>
    <xf numFmtId="0" fontId="34" fillId="0" borderId="6" xfId="0" applyFont="1" applyBorder="1" applyAlignment="1">
      <alignment vertical="center"/>
    </xf>
    <xf numFmtId="0" fontId="34" fillId="0" borderId="6" xfId="0" applyFont="1" applyBorder="1" applyAlignment="1">
      <alignment vertical="center" wrapText="1"/>
    </xf>
    <xf numFmtId="164" fontId="1" fillId="0" borderId="6" xfId="9" applyNumberFormat="1" applyFont="1" applyBorder="1" applyAlignment="1">
      <alignment vertical="center" wrapText="1"/>
    </xf>
    <xf numFmtId="164" fontId="43" fillId="0" borderId="6" xfId="9" applyNumberFormat="1" applyFont="1" applyBorder="1" applyAlignment="1">
      <alignment vertical="center"/>
    </xf>
    <xf numFmtId="0" fontId="33" fillId="0" borderId="0" xfId="0" applyFont="1"/>
    <xf numFmtId="0" fontId="50" fillId="0" borderId="6" xfId="0" applyFont="1" applyBorder="1" applyAlignment="1">
      <alignment horizontal="left"/>
    </xf>
    <xf numFmtId="0" fontId="50" fillId="0" borderId="4" xfId="0" applyFont="1" applyBorder="1"/>
    <xf numFmtId="0" fontId="50" fillId="0" borderId="1" xfId="0" applyFont="1" applyBorder="1" applyAlignment="1">
      <alignment horizontal="left"/>
    </xf>
    <xf numFmtId="10" fontId="27" fillId="5" borderId="6" xfId="10" applyNumberFormat="1" applyFont="1" applyFill="1" applyBorder="1" applyAlignment="1">
      <alignment vertical="center"/>
    </xf>
    <xf numFmtId="10" fontId="27" fillId="5" borderId="6" xfId="0" applyNumberFormat="1" applyFont="1" applyFill="1" applyBorder="1" applyAlignment="1">
      <alignment vertical="center"/>
    </xf>
    <xf numFmtId="0" fontId="12" fillId="5" borderId="6" xfId="0" applyFont="1" applyFill="1" applyBorder="1" applyAlignment="1">
      <alignment horizontal="center" vertical="center" wrapText="1"/>
    </xf>
    <xf numFmtId="166" fontId="27" fillId="0" borderId="7" xfId="3" applyNumberFormat="1" applyFont="1" applyBorder="1" applyAlignment="1" applyProtection="1">
      <alignment horizontal="center" vertical="center"/>
      <protection locked="0"/>
    </xf>
    <xf numFmtId="166" fontId="12" fillId="0" borderId="7" xfId="3" applyNumberFormat="1" applyFont="1" applyBorder="1" applyAlignment="1">
      <alignment horizontal="center" vertical="center"/>
    </xf>
    <xf numFmtId="0" fontId="9" fillId="5" borderId="6" xfId="0" applyFont="1" applyFill="1" applyBorder="1"/>
    <xf numFmtId="166" fontId="12" fillId="0" borderId="26" xfId="3" applyNumberFormat="1" applyFont="1" applyBorder="1" applyAlignment="1">
      <alignment horizontal="right" vertical="center"/>
    </xf>
    <xf numFmtId="166" fontId="12" fillId="0" borderId="28" xfId="9" applyNumberFormat="1" applyFont="1" applyBorder="1" applyAlignment="1">
      <alignment horizontal="right" vertical="center"/>
    </xf>
    <xf numFmtId="0" fontId="9" fillId="0" borderId="6" xfId="0" applyFont="1" applyBorder="1"/>
    <xf numFmtId="0" fontId="9" fillId="5" borderId="0" xfId="0" applyFont="1" applyFill="1" applyAlignment="1">
      <alignment vertical="center" wrapText="1"/>
    </xf>
    <xf numFmtId="0" fontId="12" fillId="5" borderId="6" xfId="0" applyFont="1" applyFill="1" applyBorder="1" applyAlignment="1">
      <alignment horizontal="center" vertical="center"/>
    </xf>
    <xf numFmtId="166" fontId="27" fillId="5" borderId="6" xfId="0" applyNumberFormat="1" applyFont="1" applyFill="1" applyBorder="1" applyAlignment="1">
      <alignment horizontal="right" vertical="center" wrapText="1"/>
    </xf>
    <xf numFmtId="0" fontId="12" fillId="5" borderId="6" xfId="0" applyFont="1" applyFill="1" applyBorder="1" applyAlignment="1">
      <alignment horizontal="left" vertical="center" wrapText="1"/>
    </xf>
    <xf numFmtId="166" fontId="27" fillId="5" borderId="6" xfId="3" applyNumberFormat="1" applyFont="1" applyFill="1" applyBorder="1"/>
    <xf numFmtId="166" fontId="27" fillId="5" borderId="6" xfId="3" applyNumberFormat="1" applyFont="1" applyFill="1" applyBorder="1" applyAlignment="1">
      <alignment vertical="center"/>
    </xf>
    <xf numFmtId="166" fontId="27" fillId="5" borderId="6" xfId="3" applyNumberFormat="1" applyFont="1" applyFill="1" applyBorder="1" applyAlignment="1">
      <alignment vertical="center" wrapText="1"/>
    </xf>
    <xf numFmtId="166" fontId="3" fillId="6" borderId="14" xfId="3" applyNumberFormat="1" applyFont="1" applyFill="1" applyBorder="1" applyAlignment="1" applyProtection="1">
      <alignment horizontal="right" vertical="center" wrapText="1"/>
      <protection locked="0"/>
    </xf>
    <xf numFmtId="166" fontId="3" fillId="6" borderId="6" xfId="3" applyNumberFormat="1" applyFont="1" applyFill="1" applyBorder="1" applyAlignment="1" applyProtection="1">
      <alignment horizontal="right" vertical="center" wrapText="1"/>
      <protection locked="0"/>
    </xf>
    <xf numFmtId="164" fontId="34" fillId="0" borderId="6" xfId="0" applyNumberFormat="1" applyFont="1" applyBorder="1" applyAlignment="1">
      <alignment vertical="center"/>
    </xf>
    <xf numFmtId="9" fontId="58" fillId="0" borderId="0" xfId="10" applyFont="1" applyAlignment="1">
      <alignment horizontal="left" vertical="center"/>
    </xf>
    <xf numFmtId="166" fontId="27" fillId="7" borderId="7" xfId="3" applyNumberFormat="1" applyFont="1" applyFill="1" applyBorder="1" applyAlignment="1">
      <alignment horizontal="right" vertical="center" wrapText="1"/>
    </xf>
    <xf numFmtId="0" fontId="26" fillId="5" borderId="4" xfId="9" applyFont="1" applyFill="1" applyBorder="1" applyAlignment="1">
      <alignment vertical="center"/>
    </xf>
    <xf numFmtId="0" fontId="26" fillId="5" borderId="1" xfId="9" applyFont="1" applyFill="1" applyBorder="1" applyAlignment="1">
      <alignment vertical="center"/>
    </xf>
    <xf numFmtId="166" fontId="27" fillId="5" borderId="3" xfId="3" applyNumberFormat="1" applyFont="1" applyFill="1" applyBorder="1" applyAlignment="1">
      <alignment horizontal="right" vertical="center" wrapText="1"/>
    </xf>
    <xf numFmtId="166" fontId="27" fillId="5" borderId="7" xfId="3" applyNumberFormat="1" applyFont="1" applyFill="1" applyBorder="1" applyAlignment="1">
      <alignment horizontal="right" vertical="center" wrapText="1"/>
    </xf>
    <xf numFmtId="166" fontId="27" fillId="5" borderId="6" xfId="3" applyNumberFormat="1" applyFont="1" applyFill="1" applyBorder="1" applyAlignment="1">
      <alignment horizontal="right" vertical="center" wrapText="1"/>
    </xf>
    <xf numFmtId="166" fontId="27" fillId="5" borderId="6" xfId="0" applyNumberFormat="1" applyFont="1" applyFill="1" applyBorder="1" applyAlignment="1">
      <alignment horizontal="right" vertical="center"/>
    </xf>
    <xf numFmtId="166" fontId="27" fillId="5" borderId="6" xfId="0" applyNumberFormat="1" applyFont="1" applyFill="1" applyBorder="1"/>
    <xf numFmtId="0" fontId="9" fillId="0" borderId="4" xfId="9" applyFont="1" applyBorder="1" applyAlignment="1" applyProtection="1">
      <alignment horizontal="left" vertical="center" wrapText="1"/>
      <protection locked="0"/>
    </xf>
    <xf numFmtId="166" fontId="50" fillId="0" borderId="6" xfId="9" applyNumberFormat="1" applyFont="1" applyBorder="1" applyAlignment="1">
      <alignment horizontal="center" vertical="center" wrapText="1"/>
    </xf>
    <xf numFmtId="0" fontId="26" fillId="0" borderId="10" xfId="0" applyFont="1" applyBorder="1" applyAlignment="1">
      <alignment vertical="center"/>
    </xf>
    <xf numFmtId="3" fontId="59" fillId="6" borderId="6" xfId="0" applyNumberFormat="1" applyFont="1" applyFill="1" applyBorder="1" applyAlignment="1" applyProtection="1">
      <alignment vertical="center"/>
      <protection locked="0"/>
    </xf>
    <xf numFmtId="0" fontId="27" fillId="5" borderId="0" xfId="0" applyFont="1" applyFill="1" applyAlignment="1" applyProtection="1">
      <alignment vertical="center"/>
      <protection locked="0"/>
    </xf>
    <xf numFmtId="0" fontId="27" fillId="0" borderId="0" xfId="0" applyFont="1" applyAlignment="1" applyProtection="1">
      <alignment vertical="center"/>
      <protection locked="0"/>
    </xf>
    <xf numFmtId="0" fontId="27" fillId="10" borderId="6" xfId="0" applyFont="1" applyFill="1" applyBorder="1" applyAlignment="1" applyProtection="1">
      <alignment vertical="center"/>
      <protection locked="0"/>
    </xf>
    <xf numFmtId="0" fontId="27" fillId="0" borderId="4" xfId="9" applyFont="1" applyBorder="1" applyAlignment="1">
      <alignment horizontal="left" vertical="center"/>
    </xf>
    <xf numFmtId="164" fontId="27" fillId="6" borderId="7" xfId="3" applyNumberFormat="1" applyFont="1" applyFill="1" applyBorder="1" applyAlignment="1" applyProtection="1">
      <alignment vertical="center"/>
      <protection locked="0"/>
    </xf>
    <xf numFmtId="166" fontId="21" fillId="0" borderId="15" xfId="9" applyNumberFormat="1" applyFont="1" applyBorder="1" applyAlignment="1">
      <alignment vertical="center" wrapText="1"/>
    </xf>
    <xf numFmtId="166" fontId="21" fillId="0" borderId="22" xfId="9" applyNumberFormat="1" applyFont="1" applyBorder="1" applyAlignment="1">
      <alignment vertical="center" wrapText="1"/>
    </xf>
    <xf numFmtId="0" fontId="22" fillId="6" borderId="6" xfId="0" applyFont="1" applyFill="1" applyBorder="1" applyAlignment="1" applyProtection="1">
      <alignment horizontal="center" vertical="center"/>
      <protection locked="0"/>
    </xf>
    <xf numFmtId="0" fontId="12" fillId="10" borderId="6" xfId="0" applyFont="1" applyFill="1" applyBorder="1" applyAlignment="1" applyProtection="1">
      <alignment vertical="center"/>
      <protection locked="0"/>
    </xf>
    <xf numFmtId="0" fontId="12" fillId="0" borderId="2" xfId="9" applyFont="1" applyBorder="1" applyAlignment="1">
      <alignment horizontal="center" vertical="center" wrapText="1"/>
    </xf>
    <xf numFmtId="164" fontId="35" fillId="6" borderId="29" xfId="9" applyNumberFormat="1" applyFont="1" applyFill="1" applyBorder="1" applyAlignment="1" applyProtection="1">
      <alignment vertical="center" wrapText="1"/>
      <protection locked="0"/>
    </xf>
    <xf numFmtId="165" fontId="35" fillId="6" borderId="7" xfId="9" applyNumberFormat="1" applyFont="1" applyFill="1" applyBorder="1" applyAlignment="1" applyProtection="1">
      <alignment vertical="center" wrapText="1"/>
      <protection locked="0"/>
    </xf>
    <xf numFmtId="1" fontId="47" fillId="5" borderId="30" xfId="0" quotePrefix="1" applyNumberFormat="1" applyFont="1" applyFill="1" applyBorder="1" applyAlignment="1" applyProtection="1">
      <alignment horizontal="left" vertical="center"/>
      <protection locked="0"/>
    </xf>
    <xf numFmtId="164" fontId="12" fillId="0" borderId="6" xfId="9" applyNumberFormat="1" applyFont="1" applyBorder="1" applyAlignment="1">
      <alignment vertical="center" wrapText="1"/>
    </xf>
    <xf numFmtId="0" fontId="12" fillId="0" borderId="6" xfId="9" applyFont="1" applyBorder="1" applyAlignment="1">
      <alignment horizontal="left" vertical="center" wrapText="1"/>
    </xf>
    <xf numFmtId="164" fontId="12" fillId="7" borderId="6" xfId="9" applyNumberFormat="1" applyFont="1" applyFill="1" applyBorder="1" applyAlignment="1">
      <alignment horizontal="center" vertical="center" wrapText="1"/>
    </xf>
    <xf numFmtId="0" fontId="26" fillId="0" borderId="0" xfId="0" applyFont="1" applyAlignment="1" applyProtection="1">
      <alignment vertical="top"/>
      <protection locked="0"/>
    </xf>
    <xf numFmtId="0" fontId="0" fillId="0" borderId="0" xfId="0" applyProtection="1">
      <protection locked="0"/>
    </xf>
    <xf numFmtId="173" fontId="36" fillId="0" borderId="6" xfId="3" applyNumberFormat="1" applyFont="1" applyBorder="1" applyAlignment="1">
      <alignment vertical="center" wrapText="1"/>
    </xf>
    <xf numFmtId="166" fontId="27" fillId="5" borderId="6" xfId="3" applyNumberFormat="1" applyFont="1" applyFill="1" applyBorder="1" applyAlignment="1">
      <alignment horizontal="right" vertical="center"/>
    </xf>
    <xf numFmtId="0" fontId="22" fillId="6" borderId="4" xfId="0" applyFont="1" applyFill="1" applyBorder="1" applyAlignment="1" applyProtection="1">
      <alignment horizontal="left" vertical="center" wrapText="1"/>
      <protection locked="0"/>
    </xf>
    <xf numFmtId="0" fontId="22" fillId="6" borderId="1" xfId="0" applyFont="1" applyFill="1" applyBorder="1" applyAlignment="1" applyProtection="1">
      <alignment horizontal="left" vertical="center" wrapText="1"/>
      <protection locked="0"/>
    </xf>
    <xf numFmtId="0" fontId="22" fillId="6" borderId="2" xfId="0" applyFont="1" applyFill="1" applyBorder="1" applyAlignment="1" applyProtection="1">
      <alignment horizontal="left" vertical="center" wrapText="1"/>
      <protection locked="0"/>
    </xf>
    <xf numFmtId="0" fontId="22" fillId="6" borderId="4" xfId="0" applyFont="1" applyFill="1" applyBorder="1" applyAlignment="1" applyProtection="1">
      <alignment vertical="center" wrapText="1"/>
      <protection locked="0"/>
    </xf>
    <xf numFmtId="0" fontId="22" fillId="6" borderId="1" xfId="0" applyFont="1" applyFill="1" applyBorder="1" applyAlignment="1" applyProtection="1">
      <alignment vertical="center" wrapText="1"/>
      <protection locked="0"/>
    </xf>
    <xf numFmtId="0" fontId="22" fillId="6" borderId="2" xfId="0" applyFont="1" applyFill="1" applyBorder="1" applyAlignment="1" applyProtection="1">
      <alignment vertical="center" wrapText="1"/>
      <protection locked="0"/>
    </xf>
    <xf numFmtId="165" fontId="34" fillId="0" borderId="6" xfId="10" applyNumberFormat="1" applyFont="1" applyBorder="1" applyAlignment="1">
      <alignment vertical="center"/>
    </xf>
    <xf numFmtId="0" fontId="8" fillId="0" borderId="0" xfId="9" applyFont="1" applyAlignment="1">
      <alignment vertical="center"/>
    </xf>
    <xf numFmtId="164" fontId="9" fillId="0" borderId="0" xfId="3" applyNumberFormat="1" applyFont="1" applyAlignment="1" applyProtection="1">
      <alignment horizontal="center" vertical="center" wrapText="1"/>
      <protection locked="0"/>
    </xf>
    <xf numFmtId="1" fontId="9" fillId="0" borderId="0" xfId="9" applyNumberFormat="1" applyFont="1" applyAlignment="1" applyProtection="1">
      <alignment horizontal="center" vertical="center" wrapText="1"/>
      <protection locked="0"/>
    </xf>
    <xf numFmtId="1" fontId="26" fillId="6" borderId="8" xfId="9" applyNumberFormat="1" applyFont="1" applyFill="1" applyBorder="1" applyAlignment="1" applyProtection="1">
      <alignment horizontal="left" vertical="center" wrapText="1"/>
      <protection locked="0"/>
    </xf>
    <xf numFmtId="0" fontId="8" fillId="0" borderId="5" xfId="9" applyFont="1" applyBorder="1" applyAlignment="1" applyProtection="1">
      <alignment horizontal="right" vertical="center" wrapText="1"/>
      <protection locked="0"/>
    </xf>
    <xf numFmtId="44" fontId="27" fillId="0" borderId="3" xfId="3" applyFont="1" applyBorder="1" applyAlignment="1">
      <alignment horizontal="left" vertical="center" wrapText="1"/>
    </xf>
    <xf numFmtId="168" fontId="27" fillId="0" borderId="7" xfId="10" applyNumberFormat="1" applyFont="1" applyBorder="1" applyAlignment="1">
      <alignment horizontal="center" vertical="center" wrapText="1"/>
    </xf>
    <xf numFmtId="10" fontId="27" fillId="0" borderId="7" xfId="10" applyNumberFormat="1" applyFont="1" applyBorder="1" applyAlignment="1">
      <alignment horizontal="center" vertical="center" wrapText="1"/>
    </xf>
    <xf numFmtId="0" fontId="12" fillId="0" borderId="19" xfId="9" applyFont="1" applyBorder="1" applyAlignment="1">
      <alignment horizontal="center" vertical="center" wrapText="1"/>
    </xf>
    <xf numFmtId="0" fontId="12" fillId="0" borderId="28" xfId="9" applyFont="1" applyBorder="1" applyAlignment="1">
      <alignment horizontal="center" vertical="center" wrapText="1"/>
    </xf>
    <xf numFmtId="168" fontId="12" fillId="0" borderId="19" xfId="9" applyNumberFormat="1" applyFont="1" applyBorder="1" applyAlignment="1">
      <alignment horizontal="center" vertical="center" wrapText="1"/>
    </xf>
    <xf numFmtId="0" fontId="24" fillId="0" borderId="25" xfId="9" applyFont="1" applyBorder="1" applyAlignment="1" applyProtection="1">
      <alignment vertical="center" wrapText="1"/>
      <protection locked="0"/>
    </xf>
    <xf numFmtId="0" fontId="24" fillId="0" borderId="0" xfId="0" applyFont="1" applyAlignment="1">
      <alignment vertical="center"/>
    </xf>
    <xf numFmtId="10" fontId="22" fillId="5" borderId="6" xfId="0" applyNumberFormat="1" applyFont="1" applyFill="1" applyBorder="1" applyAlignment="1">
      <alignment horizontal="center" wrapText="1"/>
    </xf>
    <xf numFmtId="167" fontId="9" fillId="5" borderId="0" xfId="2" applyNumberFormat="1" applyFont="1" applyFill="1"/>
    <xf numFmtId="9" fontId="22" fillId="5" borderId="6" xfId="0" applyNumberFormat="1" applyFont="1" applyFill="1" applyBorder="1" applyAlignment="1">
      <alignment horizontal="center" wrapText="1"/>
    </xf>
    <xf numFmtId="9" fontId="12" fillId="5" borderId="6" xfId="10" applyFont="1" applyFill="1" applyBorder="1"/>
    <xf numFmtId="167" fontId="26" fillId="5" borderId="0" xfId="2" applyNumberFormat="1" applyFont="1" applyFill="1"/>
    <xf numFmtId="167" fontId="21" fillId="5" borderId="0" xfId="2" applyNumberFormat="1" applyFont="1" applyFill="1"/>
    <xf numFmtId="0" fontId="12" fillId="5" borderId="6" xfId="0" applyFont="1" applyFill="1" applyBorder="1"/>
    <xf numFmtId="0" fontId="33" fillId="18" borderId="2" xfId="0" applyFont="1" applyFill="1" applyBorder="1" applyAlignment="1">
      <alignment horizontal="center"/>
    </xf>
    <xf numFmtId="0" fontId="24" fillId="0" borderId="3" xfId="9" applyFont="1" applyBorder="1" applyAlignment="1">
      <alignment horizontal="center" vertical="center" wrapText="1"/>
    </xf>
    <xf numFmtId="164" fontId="34" fillId="0" borderId="0" xfId="0" applyNumberFormat="1" applyFont="1" applyAlignment="1" applyProtection="1">
      <alignment horizontal="center" vertical="center"/>
      <protection locked="0"/>
    </xf>
    <xf numFmtId="10" fontId="34" fillId="0" borderId="0" xfId="10" applyNumberFormat="1" applyFont="1" applyAlignment="1" applyProtection="1">
      <alignment horizontal="center" vertical="center"/>
      <protection locked="0"/>
    </xf>
    <xf numFmtId="0" fontId="64" fillId="16" borderId="4" xfId="0" applyFont="1" applyFill="1" applyBorder="1" applyAlignment="1">
      <alignment vertical="center"/>
    </xf>
    <xf numFmtId="0" fontId="64" fillId="16" borderId="2" xfId="0" applyFont="1" applyFill="1" applyBorder="1" applyAlignment="1">
      <alignment vertical="center"/>
    </xf>
    <xf numFmtId="0" fontId="35" fillId="0" borderId="4" xfId="9" applyFont="1" applyBorder="1" applyAlignment="1">
      <alignment vertical="center" wrapText="1"/>
    </xf>
    <xf numFmtId="0" fontId="35" fillId="0" borderId="2" xfId="9" applyFont="1" applyBorder="1" applyAlignment="1">
      <alignment vertical="center" wrapText="1"/>
    </xf>
    <xf numFmtId="44" fontId="35" fillId="0" borderId="0" xfId="3" applyFont="1" applyAlignment="1">
      <alignment vertical="center" wrapText="1"/>
    </xf>
    <xf numFmtId="44" fontId="35" fillId="0" borderId="0" xfId="3" applyFont="1" applyAlignment="1" applyProtection="1">
      <alignment vertical="center" wrapText="1"/>
      <protection locked="0"/>
    </xf>
    <xf numFmtId="44" fontId="39" fillId="0" borderId="0" xfId="3" applyFont="1" applyAlignment="1">
      <alignment vertical="center" wrapText="1"/>
    </xf>
    <xf numFmtId="164" fontId="34" fillId="0" borderId="0" xfId="3" applyNumberFormat="1" applyFont="1" applyAlignment="1" applyProtection="1">
      <alignment vertical="center"/>
      <protection locked="0"/>
    </xf>
    <xf numFmtId="0" fontId="9" fillId="0" borderId="2" xfId="9" applyFont="1" applyBorder="1" applyAlignment="1" applyProtection="1">
      <alignment horizontal="right" vertical="center" wrapText="1"/>
      <protection locked="0"/>
    </xf>
    <xf numFmtId="0" fontId="50" fillId="0" borderId="10" xfId="9" applyFont="1" applyBorder="1" applyAlignment="1">
      <alignment horizontal="right" vertical="center"/>
    </xf>
    <xf numFmtId="0" fontId="24" fillId="0" borderId="12" xfId="9" applyFont="1" applyBorder="1" applyAlignment="1">
      <alignment horizontal="center" vertical="center" wrapText="1"/>
    </xf>
    <xf numFmtId="166" fontId="12" fillId="0" borderId="4" xfId="3" applyNumberFormat="1" applyFont="1" applyBorder="1" applyAlignment="1">
      <alignment horizontal="right" vertical="center"/>
    </xf>
    <xf numFmtId="166" fontId="12" fillId="0" borderId="4" xfId="9" applyNumberFormat="1" applyFont="1" applyBorder="1" applyAlignment="1">
      <alignment horizontal="right" vertical="center"/>
    </xf>
    <xf numFmtId="166" fontId="27" fillId="0" borderId="3" xfId="0" applyNumberFormat="1" applyFont="1" applyBorder="1" applyAlignment="1" applyProtection="1">
      <alignment vertical="center"/>
      <protection locked="0"/>
    </xf>
    <xf numFmtId="0" fontId="12" fillId="0" borderId="25" xfId="9" applyFont="1" applyBorder="1" applyAlignment="1" applyProtection="1">
      <alignment horizontal="right" vertical="center" wrapText="1"/>
      <protection locked="0"/>
    </xf>
    <xf numFmtId="0" fontId="12" fillId="0" borderId="36" xfId="9" applyFont="1" applyBorder="1" applyAlignment="1">
      <alignment horizontal="center" vertical="center" wrapText="1"/>
    </xf>
    <xf numFmtId="0" fontId="24" fillId="19" borderId="25" xfId="9" applyFont="1" applyFill="1" applyBorder="1" applyAlignment="1">
      <alignment horizontal="center" vertical="center" wrapText="1"/>
    </xf>
    <xf numFmtId="0" fontId="24" fillId="19" borderId="0" xfId="9" applyFont="1" applyFill="1" applyAlignment="1">
      <alignment horizontal="center" vertical="center" wrapText="1"/>
    </xf>
    <xf numFmtId="166" fontId="12" fillId="19" borderId="4" xfId="3" applyNumberFormat="1" applyFont="1" applyFill="1" applyBorder="1" applyAlignment="1">
      <alignment horizontal="right" vertical="center"/>
    </xf>
    <xf numFmtId="0" fontId="24" fillId="19" borderId="12" xfId="9" applyFont="1" applyFill="1" applyBorder="1" applyAlignment="1">
      <alignment horizontal="center" vertical="center" wrapText="1"/>
    </xf>
    <xf numFmtId="0" fontId="24" fillId="19" borderId="3" xfId="9" applyFont="1" applyFill="1" applyBorder="1" applyAlignment="1">
      <alignment horizontal="center" vertical="center" wrapText="1"/>
    </xf>
    <xf numFmtId="166" fontId="12" fillId="19" borderId="4" xfId="9" applyNumberFormat="1" applyFont="1" applyFill="1" applyBorder="1" applyAlignment="1">
      <alignment horizontal="right" vertical="center"/>
    </xf>
    <xf numFmtId="0" fontId="9" fillId="19" borderId="0" xfId="0" applyFont="1" applyFill="1"/>
    <xf numFmtId="0" fontId="65" fillId="16" borderId="25" xfId="0" applyFont="1" applyFill="1" applyBorder="1" applyAlignment="1">
      <alignment vertical="center"/>
    </xf>
    <xf numFmtId="0" fontId="65" fillId="16" borderId="10" xfId="0" applyFont="1" applyFill="1" applyBorder="1" applyAlignment="1">
      <alignment vertical="center"/>
    </xf>
    <xf numFmtId="1" fontId="12" fillId="0" borderId="5" xfId="9" applyNumberFormat="1" applyFont="1" applyBorder="1" applyAlignment="1" applyProtection="1">
      <alignment horizontal="left" vertical="center" wrapText="1"/>
      <protection locked="0"/>
    </xf>
    <xf numFmtId="1" fontId="55" fillId="0" borderId="4" xfId="9" applyNumberFormat="1" applyFont="1" applyBorder="1" applyAlignment="1">
      <alignment horizontal="left" vertical="center"/>
    </xf>
    <xf numFmtId="166" fontId="12" fillId="0" borderId="6" xfId="3" applyNumberFormat="1" applyFont="1" applyBorder="1" applyAlignment="1">
      <alignment vertical="center"/>
    </xf>
    <xf numFmtId="166" fontId="55" fillId="0" borderId="4" xfId="9" applyNumberFormat="1" applyFont="1" applyBorder="1" applyAlignment="1">
      <alignment horizontal="left" vertical="center"/>
    </xf>
    <xf numFmtId="166" fontId="55" fillId="0" borderId="6" xfId="9" applyNumberFormat="1" applyFont="1" applyBorder="1" applyAlignment="1">
      <alignment horizontal="left" vertical="center"/>
    </xf>
    <xf numFmtId="1" fontId="33" fillId="0" borderId="4" xfId="9" applyNumberFormat="1" applyFont="1" applyBorder="1" applyAlignment="1">
      <alignment horizontal="right" vertical="center"/>
    </xf>
    <xf numFmtId="1" fontId="26" fillId="5" borderId="8" xfId="9" applyNumberFormat="1" applyFont="1" applyFill="1" applyBorder="1" applyAlignment="1">
      <alignment horizontal="left" vertical="center" wrapText="1"/>
    </xf>
    <xf numFmtId="0" fontId="8" fillId="5" borderId="5" xfId="9" applyFont="1" applyFill="1" applyBorder="1" applyAlignment="1">
      <alignment horizontal="right" vertical="center" wrapText="1"/>
    </xf>
    <xf numFmtId="0" fontId="26" fillId="5" borderId="4" xfId="0" applyFont="1" applyFill="1" applyBorder="1" applyAlignment="1">
      <alignment horizontal="left" vertical="center" wrapText="1"/>
    </xf>
    <xf numFmtId="0" fontId="26" fillId="5" borderId="1" xfId="0" applyFont="1" applyFill="1" applyBorder="1" applyAlignment="1">
      <alignment vertical="center" wrapText="1"/>
    </xf>
    <xf numFmtId="0" fontId="26" fillId="5" borderId="2" xfId="0" applyFont="1" applyFill="1" applyBorder="1" applyAlignment="1">
      <alignment vertical="center" wrapText="1"/>
    </xf>
    <xf numFmtId="0" fontId="22" fillId="5" borderId="1" xfId="0" applyFont="1" applyFill="1" applyBorder="1" applyAlignment="1" applyProtection="1">
      <alignment vertical="center" wrapText="1"/>
      <protection locked="0"/>
    </xf>
    <xf numFmtId="0" fontId="24" fillId="5" borderId="10" xfId="0" applyFont="1" applyFill="1" applyBorder="1" applyAlignment="1">
      <alignment vertical="center"/>
    </xf>
    <xf numFmtId="1" fontId="22" fillId="0" borderId="10" xfId="9" applyNumberFormat="1" applyFont="1" applyBorder="1" applyAlignment="1">
      <alignment horizontal="left" vertical="center"/>
    </xf>
    <xf numFmtId="0" fontId="55" fillId="0" borderId="25" xfId="0" applyFont="1" applyBorder="1" applyAlignment="1">
      <alignment vertical="center"/>
    </xf>
    <xf numFmtId="0" fontId="55" fillId="0" borderId="5" xfId="0" applyFont="1" applyBorder="1" applyAlignment="1">
      <alignment vertical="center"/>
    </xf>
    <xf numFmtId="0" fontId="55" fillId="0" borderId="10" xfId="0" applyFont="1" applyBorder="1" applyAlignment="1">
      <alignment vertical="center"/>
    </xf>
    <xf numFmtId="0" fontId="55" fillId="0" borderId="14" xfId="0" applyFont="1" applyBorder="1" applyAlignment="1">
      <alignment vertical="center"/>
    </xf>
    <xf numFmtId="167" fontId="12" fillId="0" borderId="6" xfId="9" applyNumberFormat="1" applyFont="1" applyBorder="1" applyAlignment="1" applyProtection="1">
      <alignment horizontal="right" vertical="center" wrapText="1"/>
      <protection locked="0"/>
    </xf>
    <xf numFmtId="167" fontId="26" fillId="0" borderId="4" xfId="9" applyNumberFormat="1" applyFont="1" applyBorder="1" applyAlignment="1" applyProtection="1">
      <alignment horizontal="left" vertical="center" wrapText="1"/>
      <protection locked="0"/>
    </xf>
    <xf numFmtId="0" fontId="9" fillId="6" borderId="4" xfId="9" applyFont="1" applyFill="1" applyBorder="1" applyAlignment="1" applyProtection="1">
      <alignment horizontal="left" vertical="center" wrapText="1"/>
      <protection locked="0"/>
    </xf>
    <xf numFmtId="0" fontId="9" fillId="6" borderId="4" xfId="9" applyFont="1" applyFill="1" applyBorder="1" applyAlignment="1" applyProtection="1">
      <alignment horizontal="left" vertical="center"/>
      <protection locked="0"/>
    </xf>
    <xf numFmtId="0" fontId="9" fillId="6" borderId="6" xfId="9" applyFont="1" applyFill="1" applyBorder="1" applyAlignment="1" applyProtection="1">
      <alignment vertical="center" wrapText="1"/>
      <protection locked="0"/>
    </xf>
    <xf numFmtId="1" fontId="26" fillId="0" borderId="8" xfId="9" applyNumberFormat="1" applyFont="1" applyBorder="1" applyAlignment="1" applyProtection="1">
      <alignment horizontal="left" vertical="center" wrapText="1"/>
      <protection locked="0"/>
    </xf>
    <xf numFmtId="0" fontId="9" fillId="0" borderId="4" xfId="9" applyFont="1" applyBorder="1" applyAlignment="1">
      <alignment horizontal="left" vertical="center" wrapText="1"/>
    </xf>
    <xf numFmtId="167" fontId="3" fillId="13" borderId="2" xfId="2" applyNumberFormat="1" applyFont="1" applyFill="1" applyBorder="1" applyAlignment="1" applyProtection="1">
      <alignment horizontal="center" vertical="center" wrapText="1"/>
      <protection locked="0"/>
    </xf>
    <xf numFmtId="0" fontId="35" fillId="5" borderId="4" xfId="9" applyFont="1" applyFill="1" applyBorder="1" applyAlignment="1">
      <alignment horizontal="left" vertical="center"/>
    </xf>
    <xf numFmtId="0" fontId="35" fillId="5" borderId="1" xfId="9" applyFont="1" applyFill="1" applyBorder="1" applyAlignment="1">
      <alignment horizontal="left" vertical="center"/>
    </xf>
    <xf numFmtId="0" fontId="35" fillId="5" borderId="2" xfId="9" applyFont="1" applyFill="1" applyBorder="1" applyAlignment="1">
      <alignment horizontal="left" vertical="center"/>
    </xf>
    <xf numFmtId="0" fontId="61" fillId="16" borderId="0" xfId="9" applyFont="1" applyFill="1" applyAlignment="1">
      <alignment horizontal="center" vertical="center" wrapText="1"/>
    </xf>
    <xf numFmtId="0" fontId="62" fillId="16" borderId="0" xfId="9" applyFont="1" applyFill="1" applyAlignment="1">
      <alignment horizontal="center" vertical="center" wrapText="1"/>
    </xf>
    <xf numFmtId="0" fontId="35" fillId="5" borderId="0" xfId="9" applyFont="1" applyFill="1" applyAlignment="1">
      <alignment horizontal="left" vertical="center"/>
    </xf>
    <xf numFmtId="0" fontId="48" fillId="0" borderId="0" xfId="9" applyFont="1" applyAlignment="1">
      <alignment horizontal="center" vertical="center" wrapText="1"/>
    </xf>
    <xf numFmtId="0" fontId="49" fillId="0" borderId="0" xfId="9" applyFont="1" applyAlignment="1">
      <alignment horizontal="center" vertical="center" wrapText="1"/>
    </xf>
    <xf numFmtId="164" fontId="32" fillId="5" borderId="0" xfId="3" applyNumberFormat="1" applyFont="1" applyFill="1" applyAlignment="1">
      <alignment horizontal="center" vertical="center" wrapText="1"/>
    </xf>
    <xf numFmtId="44" fontId="32" fillId="5" borderId="0" xfId="3" applyFont="1" applyFill="1" applyAlignment="1">
      <alignment horizontal="center" vertical="center" wrapText="1"/>
    </xf>
    <xf numFmtId="0" fontId="35" fillId="0" borderId="6" xfId="9" applyFont="1" applyBorder="1" applyAlignment="1">
      <alignment horizontal="left" vertical="center" wrapText="1"/>
    </xf>
    <xf numFmtId="0" fontId="35" fillId="0" borderId="4" xfId="9" applyFont="1" applyBorder="1" applyAlignment="1">
      <alignment horizontal="center" vertical="center" wrapText="1"/>
    </xf>
    <xf numFmtId="0" fontId="35" fillId="0" borderId="1" xfId="9" applyFont="1" applyBorder="1" applyAlignment="1">
      <alignment horizontal="center" vertical="center" wrapText="1"/>
    </xf>
    <xf numFmtId="0" fontId="35" fillId="0" borderId="2" xfId="9" applyFont="1" applyBorder="1" applyAlignment="1">
      <alignment horizontal="center" vertical="center" wrapText="1"/>
    </xf>
    <xf numFmtId="0" fontId="35" fillId="0" borderId="4" xfId="9" applyFont="1" applyBorder="1" applyAlignment="1">
      <alignment horizontal="left" vertical="center"/>
    </xf>
    <xf numFmtId="0" fontId="35" fillId="0" borderId="2" xfId="9" applyFont="1" applyBorder="1" applyAlignment="1">
      <alignment horizontal="left" vertical="center"/>
    </xf>
    <xf numFmtId="0" fontId="35" fillId="0" borderId="39" xfId="9" applyFont="1" applyBorder="1" applyAlignment="1">
      <alignment horizontal="left" vertical="center" wrapText="1"/>
    </xf>
    <xf numFmtId="0" fontId="35" fillId="0" borderId="40" xfId="9" applyFont="1" applyBorder="1" applyAlignment="1">
      <alignment horizontal="left" vertical="center" wrapText="1"/>
    </xf>
    <xf numFmtId="0" fontId="35" fillId="0" borderId="4" xfId="9" applyFont="1" applyBorder="1" applyAlignment="1">
      <alignment horizontal="left" vertical="center" wrapText="1"/>
    </xf>
    <xf numFmtId="0" fontId="35" fillId="0" borderId="2" xfId="9" applyFont="1" applyBorder="1" applyAlignment="1">
      <alignment horizontal="left" vertical="center" wrapText="1"/>
    </xf>
    <xf numFmtId="0" fontId="47" fillId="0" borderId="0" xfId="0" applyFont="1" applyAlignment="1">
      <alignment horizontal="center" vertical="center"/>
    </xf>
    <xf numFmtId="0" fontId="47" fillId="0" borderId="0" xfId="0" applyFont="1" applyAlignment="1">
      <alignment horizontal="center"/>
    </xf>
    <xf numFmtId="42" fontId="35" fillId="5" borderId="0" xfId="9" applyNumberFormat="1" applyFont="1" applyFill="1" applyAlignment="1">
      <alignment horizontal="left" vertical="center"/>
    </xf>
    <xf numFmtId="0" fontId="20" fillId="2" borderId="10" xfId="9" applyFont="1" applyFill="1" applyBorder="1" applyAlignment="1">
      <alignment horizontal="center" vertical="center" wrapText="1"/>
    </xf>
    <xf numFmtId="0" fontId="20" fillId="2" borderId="0" xfId="9" applyFont="1" applyFill="1" applyAlignment="1">
      <alignment horizontal="center" vertical="center" wrapText="1"/>
    </xf>
    <xf numFmtId="0" fontId="38" fillId="5" borderId="33" xfId="0" applyFont="1" applyFill="1" applyBorder="1" applyAlignment="1">
      <alignment horizontal="center" vertical="center"/>
    </xf>
    <xf numFmtId="0" fontId="38" fillId="5" borderId="34" xfId="0" applyFont="1" applyFill="1" applyBorder="1" applyAlignment="1">
      <alignment horizontal="center" vertical="center"/>
    </xf>
    <xf numFmtId="0" fontId="60" fillId="16" borderId="35" xfId="9" applyFont="1" applyFill="1" applyBorder="1" applyAlignment="1">
      <alignment horizontal="center" vertical="center"/>
    </xf>
    <xf numFmtId="0" fontId="60" fillId="16" borderId="36" xfId="9" applyFont="1" applyFill="1" applyBorder="1" applyAlignment="1">
      <alignment horizontal="center" vertical="center"/>
    </xf>
    <xf numFmtId="0" fontId="60" fillId="16" borderId="37" xfId="9" applyFont="1" applyFill="1" applyBorder="1" applyAlignment="1">
      <alignment horizontal="center" vertical="center"/>
    </xf>
    <xf numFmtId="42" fontId="34" fillId="5" borderId="38" xfId="0" applyNumberFormat="1" applyFont="1" applyFill="1" applyBorder="1" applyAlignment="1">
      <alignment horizontal="center" vertical="center"/>
    </xf>
    <xf numFmtId="164" fontId="32" fillId="5" borderId="6" xfId="3" applyNumberFormat="1" applyFont="1" applyFill="1" applyBorder="1" applyAlignment="1">
      <alignment horizontal="center" vertical="center" wrapText="1"/>
    </xf>
    <xf numFmtId="0" fontId="38" fillId="0" borderId="6" xfId="9" applyFont="1" applyBorder="1" applyAlignment="1">
      <alignment horizontal="left" vertical="center" wrapText="1"/>
    </xf>
    <xf numFmtId="0" fontId="38" fillId="5" borderId="6" xfId="9" applyFont="1" applyFill="1" applyBorder="1" applyAlignment="1">
      <alignment horizontal="left" vertical="center"/>
    </xf>
    <xf numFmtId="0" fontId="63" fillId="16" borderId="0" xfId="0" applyFont="1" applyFill="1" applyAlignment="1">
      <alignment horizontal="right" vertical="center"/>
    </xf>
    <xf numFmtId="0" fontId="63" fillId="16" borderId="41" xfId="0" applyFont="1" applyFill="1" applyBorder="1" applyAlignment="1">
      <alignment horizontal="right" vertical="center"/>
    </xf>
    <xf numFmtId="0" fontId="23" fillId="0" borderId="6" xfId="0" applyFont="1" applyBorder="1" applyAlignment="1">
      <alignment horizontal="center" vertical="center" wrapText="1"/>
    </xf>
    <xf numFmtId="0" fontId="23" fillId="5" borderId="4" xfId="0" applyFont="1" applyFill="1" applyBorder="1" applyAlignment="1">
      <alignment horizontal="left" vertical="center"/>
    </xf>
    <xf numFmtId="0" fontId="23" fillId="5" borderId="1" xfId="0" applyFont="1" applyFill="1" applyBorder="1" applyAlignment="1">
      <alignment horizontal="left" vertical="center"/>
    </xf>
    <xf numFmtId="0" fontId="23" fillId="5" borderId="2" xfId="0" applyFont="1" applyFill="1" applyBorder="1" applyAlignment="1">
      <alignment horizontal="left" vertical="center"/>
    </xf>
    <xf numFmtId="0" fontId="27" fillId="0" borderId="0" xfId="0" applyFont="1" applyAlignment="1">
      <alignment horizontal="center" vertical="center" wrapText="1"/>
    </xf>
    <xf numFmtId="0" fontId="38" fillId="0" borderId="6" xfId="9" applyFont="1" applyBorder="1" applyAlignment="1">
      <alignment horizontal="center" vertical="center"/>
    </xf>
    <xf numFmtId="0" fontId="36" fillId="5" borderId="0" xfId="9" applyFont="1" applyFill="1" applyAlignment="1">
      <alignment horizontal="left" vertical="center" wrapText="1"/>
    </xf>
    <xf numFmtId="0" fontId="35" fillId="0" borderId="1" xfId="9" applyFont="1" applyBorder="1" applyAlignment="1">
      <alignment horizontal="left" vertical="center"/>
    </xf>
    <xf numFmtId="0" fontId="35" fillId="0" borderId="31" xfId="9" applyFont="1" applyBorder="1" applyAlignment="1">
      <alignment horizontal="left" vertical="center" wrapText="1"/>
    </xf>
    <xf numFmtId="0" fontId="35" fillId="0" borderId="32" xfId="9" applyFont="1" applyBorder="1" applyAlignment="1">
      <alignment horizontal="left" vertical="center" wrapText="1"/>
    </xf>
    <xf numFmtId="0" fontId="38" fillId="5" borderId="6" xfId="9" applyFont="1" applyFill="1" applyBorder="1" applyAlignment="1">
      <alignment horizontal="left" vertical="center" wrapText="1"/>
    </xf>
    <xf numFmtId="0" fontId="22" fillId="6" borderId="4" xfId="0" applyFont="1" applyFill="1" applyBorder="1" applyAlignment="1" applyProtection="1">
      <alignment horizontal="left" vertical="center" wrapText="1"/>
      <protection locked="0"/>
    </xf>
    <xf numFmtId="0" fontId="22" fillId="6" borderId="1" xfId="0" applyFont="1" applyFill="1" applyBorder="1" applyAlignment="1" applyProtection="1">
      <alignment horizontal="left" vertical="center" wrapText="1"/>
      <protection locked="0"/>
    </xf>
    <xf numFmtId="0" fontId="22" fillId="6" borderId="2" xfId="0" applyFont="1" applyFill="1" applyBorder="1" applyAlignment="1" applyProtection="1">
      <alignment horizontal="left" vertical="center" wrapText="1"/>
      <protection locked="0"/>
    </xf>
    <xf numFmtId="0" fontId="27" fillId="0" borderId="4" xfId="0" applyFont="1" applyBorder="1" applyAlignment="1">
      <alignment horizontal="left" wrapText="1"/>
    </xf>
    <xf numFmtId="0" fontId="27" fillId="0" borderId="1" xfId="0" applyFont="1" applyBorder="1" applyAlignment="1">
      <alignment horizontal="left" wrapText="1"/>
    </xf>
    <xf numFmtId="0" fontId="27" fillId="0" borderId="2" xfId="0" applyFont="1" applyBorder="1" applyAlignment="1">
      <alignment horizontal="left" wrapText="1"/>
    </xf>
    <xf numFmtId="0" fontId="22" fillId="6" borderId="6" xfId="0" applyFont="1" applyFill="1" applyBorder="1" applyAlignment="1" applyProtection="1">
      <alignment horizontal="left" vertical="center" wrapText="1"/>
      <protection locked="0"/>
    </xf>
    <xf numFmtId="0" fontId="50" fillId="0" borderId="1" xfId="0" applyFont="1" applyBorder="1" applyAlignment="1">
      <alignment horizontal="right"/>
    </xf>
    <xf numFmtId="0" fontId="44" fillId="0" borderId="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4" fillId="0" borderId="2" xfId="0" applyFont="1" applyBorder="1" applyAlignment="1" applyProtection="1">
      <alignment horizontal="left" vertical="center"/>
      <protection locked="0"/>
    </xf>
    <xf numFmtId="0" fontId="55" fillId="12" borderId="0" xfId="0" applyFont="1" applyFill="1" applyAlignment="1">
      <alignment horizontal="left" vertical="center"/>
    </xf>
    <xf numFmtId="0" fontId="24" fillId="0" borderId="3"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8" fillId="0" borderId="4" xfId="9" applyFont="1" applyBorder="1" applyAlignment="1">
      <alignment horizontal="right" vertical="center"/>
    </xf>
    <xf numFmtId="0" fontId="8" fillId="0" borderId="2" xfId="9" applyFont="1" applyBorder="1" applyAlignment="1">
      <alignment horizontal="right" vertical="center"/>
    </xf>
    <xf numFmtId="0" fontId="8" fillId="0" borderId="1" xfId="9" applyFont="1" applyBorder="1" applyAlignment="1">
      <alignment horizontal="right" vertical="center"/>
    </xf>
    <xf numFmtId="0" fontId="26" fillId="0" borderId="4"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6" fillId="0" borderId="2" xfId="0" applyFont="1" applyBorder="1" applyAlignment="1" applyProtection="1">
      <alignment horizontal="left" vertical="center" wrapText="1"/>
      <protection locked="0"/>
    </xf>
    <xf numFmtId="0" fontId="26" fillId="0" borderId="12" xfId="9" applyFont="1" applyBorder="1" applyAlignment="1" applyProtection="1">
      <alignment horizontal="left" vertical="center" wrapText="1"/>
      <protection locked="0"/>
    </xf>
    <xf numFmtId="0" fontId="26" fillId="0" borderId="25" xfId="9" applyFont="1" applyBorder="1" applyAlignment="1" applyProtection="1">
      <alignment horizontal="left" vertical="center" wrapText="1"/>
      <protection locked="0"/>
    </xf>
    <xf numFmtId="0" fontId="24" fillId="0" borderId="12" xfId="9" applyFont="1" applyBorder="1" applyAlignment="1" applyProtection="1">
      <alignment horizontal="center" vertical="center" wrapText="1"/>
      <protection locked="0"/>
    </xf>
    <xf numFmtId="0" fontId="24" fillId="0" borderId="25" xfId="9" applyFont="1" applyBorder="1" applyAlignment="1" applyProtection="1">
      <alignment horizontal="center" vertical="center" wrapText="1"/>
      <protection locked="0"/>
    </xf>
    <xf numFmtId="0" fontId="24" fillId="0" borderId="5" xfId="9" applyFont="1" applyBorder="1" applyAlignment="1" applyProtection="1">
      <alignment horizontal="center" vertical="center" wrapText="1"/>
      <protection locked="0"/>
    </xf>
    <xf numFmtId="0" fontId="26" fillId="6" borderId="4" xfId="9" applyFont="1" applyFill="1" applyBorder="1" applyAlignment="1" applyProtection="1">
      <alignment horizontal="left" vertical="center" wrapText="1"/>
      <protection locked="0"/>
    </xf>
    <xf numFmtId="0" fontId="26" fillId="6" borderId="1" xfId="9" applyFont="1" applyFill="1" applyBorder="1" applyAlignment="1" applyProtection="1">
      <alignment horizontal="left" vertical="center" wrapText="1"/>
      <protection locked="0"/>
    </xf>
    <xf numFmtId="0" fontId="26" fillId="6" borderId="2" xfId="9" applyFont="1" applyFill="1" applyBorder="1" applyAlignment="1" applyProtection="1">
      <alignment horizontal="left" vertical="center" wrapText="1"/>
      <protection locked="0"/>
    </xf>
    <xf numFmtId="0" fontId="12" fillId="17" borderId="4" xfId="9" applyFont="1" applyFill="1" applyBorder="1" applyAlignment="1">
      <alignment horizontal="center" vertical="center"/>
    </xf>
    <xf numFmtId="0" fontId="12" fillId="17" borderId="1" xfId="9" applyFont="1" applyFill="1" applyBorder="1" applyAlignment="1">
      <alignment horizontal="center" vertical="center"/>
    </xf>
    <xf numFmtId="0" fontId="12" fillId="17" borderId="2" xfId="9" applyFont="1" applyFill="1" applyBorder="1" applyAlignment="1">
      <alignment horizontal="center" vertical="center"/>
    </xf>
    <xf numFmtId="0" fontId="12" fillId="0" borderId="4" xfId="9" applyFont="1" applyBorder="1" applyAlignment="1">
      <alignment horizontal="center" vertical="center" wrapText="1"/>
    </xf>
    <xf numFmtId="0" fontId="12" fillId="0" borderId="1" xfId="9" applyFont="1" applyBorder="1" applyAlignment="1">
      <alignment horizontal="center" vertical="center" wrapText="1"/>
    </xf>
    <xf numFmtId="0" fontId="12" fillId="0" borderId="2" xfId="9" applyFont="1" applyBorder="1" applyAlignment="1">
      <alignment horizontal="center" vertical="center" wrapText="1"/>
    </xf>
    <xf numFmtId="0" fontId="12" fillId="8" borderId="6" xfId="9" applyFont="1" applyFill="1" applyBorder="1" applyAlignment="1">
      <alignment horizontal="center" vertical="center" wrapText="1"/>
    </xf>
    <xf numFmtId="0" fontId="12" fillId="8" borderId="4" xfId="9" applyFont="1" applyFill="1" applyBorder="1" applyAlignment="1">
      <alignment horizontal="center" vertical="center"/>
    </xf>
    <xf numFmtId="0" fontId="12" fillId="8" borderId="1" xfId="9" applyFont="1" applyFill="1" applyBorder="1" applyAlignment="1">
      <alignment horizontal="center" vertical="center"/>
    </xf>
    <xf numFmtId="0" fontId="12" fillId="8" borderId="2" xfId="9" applyFont="1" applyFill="1" applyBorder="1" applyAlignment="1">
      <alignment horizontal="center" vertical="center"/>
    </xf>
    <xf numFmtId="0" fontId="30" fillId="6" borderId="4" xfId="9" applyFont="1" applyFill="1" applyBorder="1" applyAlignment="1" applyProtection="1">
      <alignment horizontal="left" vertical="top" wrapText="1"/>
      <protection locked="0"/>
    </xf>
    <xf numFmtId="0" fontId="30" fillId="6" borderId="1" xfId="9" applyFont="1" applyFill="1" applyBorder="1" applyAlignment="1" applyProtection="1">
      <alignment horizontal="left" vertical="top" wrapText="1"/>
      <protection locked="0"/>
    </xf>
    <xf numFmtId="0" fontId="30" fillId="6" borderId="2" xfId="9" applyFont="1" applyFill="1" applyBorder="1" applyAlignment="1" applyProtection="1">
      <alignment horizontal="left" vertical="top" wrapText="1"/>
      <protection locked="0"/>
    </xf>
    <xf numFmtId="0" fontId="29" fillId="0" borderId="4" xfId="9" applyFont="1" applyBorder="1" applyAlignment="1">
      <alignment horizontal="center" vertical="center" wrapText="1"/>
    </xf>
    <xf numFmtId="0" fontId="29" fillId="0" borderId="1" xfId="9" applyFont="1" applyBorder="1" applyAlignment="1">
      <alignment horizontal="center" vertical="center" wrapText="1"/>
    </xf>
    <xf numFmtId="0" fontId="29" fillId="0" borderId="2" xfId="9" applyFont="1" applyBorder="1" applyAlignment="1">
      <alignment horizontal="center" vertical="center" wrapText="1"/>
    </xf>
    <xf numFmtId="0" fontId="26" fillId="6" borderId="4" xfId="0" applyFont="1" applyFill="1" applyBorder="1" applyAlignment="1" applyProtection="1">
      <alignment horizontal="left" vertical="center" wrapText="1"/>
      <protection locked="0"/>
    </xf>
    <xf numFmtId="0" fontId="26" fillId="6" borderId="1" xfId="0" applyFont="1" applyFill="1" applyBorder="1" applyAlignment="1" applyProtection="1">
      <alignment horizontal="left" vertical="center" wrapText="1"/>
      <protection locked="0"/>
    </xf>
    <xf numFmtId="0" fontId="26" fillId="6" borderId="2" xfId="0" applyFont="1" applyFill="1" applyBorder="1" applyAlignment="1" applyProtection="1">
      <alignment horizontal="left" vertical="center" wrapText="1"/>
      <protection locked="0"/>
    </xf>
    <xf numFmtId="0" fontId="8" fillId="11" borderId="4" xfId="9" applyFont="1" applyFill="1" applyBorder="1" applyAlignment="1">
      <alignment horizontal="center" vertical="center"/>
    </xf>
    <xf numFmtId="0" fontId="8" fillId="11" borderId="1" xfId="9" applyFont="1" applyFill="1" applyBorder="1" applyAlignment="1">
      <alignment horizontal="center" vertical="center"/>
    </xf>
    <xf numFmtId="0" fontId="8" fillId="11" borderId="2" xfId="9" applyFont="1" applyFill="1" applyBorder="1" applyAlignment="1">
      <alignment horizontal="center" vertical="center"/>
    </xf>
    <xf numFmtId="0" fontId="26" fillId="6" borderId="4" xfId="9" applyFont="1" applyFill="1" applyBorder="1" applyAlignment="1" applyProtection="1">
      <alignment horizontal="center" vertical="center" wrapText="1"/>
      <protection locked="0"/>
    </xf>
    <xf numFmtId="0" fontId="26" fillId="6" borderId="2" xfId="9" applyFont="1" applyFill="1" applyBorder="1" applyAlignment="1" applyProtection="1">
      <alignment horizontal="center" vertical="center" wrapText="1"/>
      <protection locked="0"/>
    </xf>
    <xf numFmtId="0" fontId="3" fillId="6" borderId="4" xfId="0" applyFont="1" applyFill="1" applyBorder="1" applyAlignment="1" applyProtection="1">
      <alignment horizontal="left" vertical="top"/>
      <protection locked="0"/>
    </xf>
    <xf numFmtId="0" fontId="3" fillId="6" borderId="1" xfId="0" applyFont="1" applyFill="1" applyBorder="1" applyAlignment="1" applyProtection="1">
      <alignment horizontal="left" vertical="top"/>
      <protection locked="0"/>
    </xf>
    <xf numFmtId="0" fontId="3" fillId="6" borderId="2" xfId="0" applyFont="1" applyFill="1" applyBorder="1" applyAlignment="1" applyProtection="1">
      <alignment horizontal="left" vertical="top"/>
      <protection locked="0"/>
    </xf>
    <xf numFmtId="0" fontId="11" fillId="6" borderId="4" xfId="9" applyFont="1" applyFill="1" applyBorder="1" applyAlignment="1" applyProtection="1">
      <alignment horizontal="left" vertical="top" wrapText="1"/>
      <protection locked="0"/>
    </xf>
    <xf numFmtId="0" fontId="11" fillId="6" borderId="1" xfId="9" applyFont="1" applyFill="1" applyBorder="1" applyAlignment="1" applyProtection="1">
      <alignment horizontal="left" vertical="top" wrapText="1"/>
      <protection locked="0"/>
    </xf>
    <xf numFmtId="0" fontId="11" fillId="6" borderId="2" xfId="9" applyFont="1" applyFill="1" applyBorder="1" applyAlignment="1" applyProtection="1">
      <alignment horizontal="left" vertical="top" wrapText="1"/>
      <protection locked="0"/>
    </xf>
    <xf numFmtId="0" fontId="26" fillId="5" borderId="12" xfId="9" applyFont="1" applyFill="1" applyBorder="1" applyAlignment="1">
      <alignment horizontal="left" vertical="center" wrapText="1"/>
    </xf>
    <xf numFmtId="0" fontId="26" fillId="5" borderId="25" xfId="9" applyFont="1" applyFill="1" applyBorder="1" applyAlignment="1">
      <alignment horizontal="left" vertical="center" wrapText="1"/>
    </xf>
    <xf numFmtId="0" fontId="12" fillId="17" borderId="4" xfId="9" applyFont="1" applyFill="1" applyBorder="1" applyAlignment="1">
      <alignment horizontal="center" vertical="center" wrapText="1"/>
    </xf>
    <xf numFmtId="0" fontId="12" fillId="17" borderId="1" xfId="9" applyFont="1" applyFill="1" applyBorder="1" applyAlignment="1">
      <alignment horizontal="center" vertical="center" wrapText="1"/>
    </xf>
    <xf numFmtId="0" fontId="12" fillId="17" borderId="2" xfId="9" applyFont="1" applyFill="1" applyBorder="1" applyAlignment="1">
      <alignment horizontal="center" vertical="center" wrapText="1"/>
    </xf>
    <xf numFmtId="0" fontId="12" fillId="5" borderId="4" xfId="9" applyFont="1" applyFill="1" applyBorder="1" applyAlignment="1">
      <alignment horizontal="center" vertical="center" wrapText="1"/>
    </xf>
    <xf numFmtId="0" fontId="12" fillId="5" borderId="1" xfId="9" applyFont="1" applyFill="1" applyBorder="1" applyAlignment="1">
      <alignment horizontal="center" vertical="center" wrapText="1"/>
    </xf>
    <xf numFmtId="0" fontId="12" fillId="5" borderId="2" xfId="9" applyFont="1" applyFill="1" applyBorder="1" applyAlignment="1">
      <alignment horizontal="center" vertical="center" wrapText="1"/>
    </xf>
    <xf numFmtId="0" fontId="12" fillId="8" borderId="4" xfId="9" applyFont="1" applyFill="1" applyBorder="1" applyAlignment="1">
      <alignment horizontal="center" vertical="center" wrapText="1"/>
    </xf>
    <xf numFmtId="0" fontId="12" fillId="8" borderId="1" xfId="9" applyFont="1" applyFill="1" applyBorder="1" applyAlignment="1">
      <alignment horizontal="center" vertical="center" wrapText="1"/>
    </xf>
    <xf numFmtId="0" fontId="28" fillId="0" borderId="4" xfId="9" applyFont="1" applyBorder="1" applyAlignment="1">
      <alignment horizontal="center" vertical="center" wrapText="1"/>
    </xf>
    <xf numFmtId="0" fontId="28" fillId="0" borderId="1" xfId="9" applyFont="1" applyBorder="1" applyAlignment="1">
      <alignment horizontal="center" vertical="center" wrapText="1"/>
    </xf>
    <xf numFmtId="0" fontId="28" fillId="0" borderId="2" xfId="9" applyFont="1" applyBorder="1" applyAlignment="1">
      <alignment horizontal="center" vertical="center" wrapText="1"/>
    </xf>
    <xf numFmtId="0" fontId="8" fillId="0" borderId="4" xfId="9" applyFont="1" applyBorder="1" applyAlignment="1">
      <alignment horizontal="center" vertical="center" wrapText="1"/>
    </xf>
    <xf numFmtId="0" fontId="8" fillId="0" borderId="1" xfId="9" applyFont="1" applyBorder="1" applyAlignment="1">
      <alignment horizontal="center" vertical="center" wrapText="1"/>
    </xf>
    <xf numFmtId="0" fontId="8" fillId="0" borderId="2" xfId="9" applyFont="1" applyBorder="1" applyAlignment="1">
      <alignment horizontal="center" vertical="center" wrapText="1"/>
    </xf>
    <xf numFmtId="166" fontId="29" fillId="0" borderId="4" xfId="9" applyNumberFormat="1" applyFont="1" applyBorder="1" applyAlignment="1">
      <alignment horizontal="center" vertical="center" wrapText="1"/>
    </xf>
    <xf numFmtId="166" fontId="29" fillId="0" borderId="1" xfId="9" applyNumberFormat="1" applyFont="1" applyBorder="1" applyAlignment="1">
      <alignment horizontal="center" vertical="center" wrapText="1"/>
    </xf>
    <xf numFmtId="166" fontId="29" fillId="0" borderId="2" xfId="9" applyNumberFormat="1" applyFont="1" applyBorder="1" applyAlignment="1">
      <alignment horizontal="center" vertical="center" wrapText="1"/>
    </xf>
    <xf numFmtId="0" fontId="15" fillId="17" borderId="4" xfId="9" applyFont="1" applyFill="1" applyBorder="1" applyAlignment="1">
      <alignment horizontal="center" vertical="center"/>
    </xf>
    <xf numFmtId="0" fontId="15" fillId="17" borderId="1" xfId="9" applyFont="1" applyFill="1" applyBorder="1" applyAlignment="1">
      <alignment horizontal="center" vertical="center"/>
    </xf>
    <xf numFmtId="0" fontId="15" fillId="17" borderId="2" xfId="9" applyFont="1" applyFill="1" applyBorder="1" applyAlignment="1">
      <alignment horizontal="center" vertical="center"/>
    </xf>
    <xf numFmtId="167" fontId="12" fillId="0" borderId="4" xfId="2" applyNumberFormat="1" applyFont="1" applyBorder="1" applyAlignment="1">
      <alignment horizontal="center" vertical="center" wrapText="1"/>
    </xf>
    <xf numFmtId="167" fontId="12" fillId="0" borderId="1" xfId="2" applyNumberFormat="1" applyFont="1" applyBorder="1" applyAlignment="1">
      <alignment horizontal="center" vertical="center" wrapText="1"/>
    </xf>
    <xf numFmtId="167" fontId="12" fillId="0" borderId="2" xfId="2" applyNumberFormat="1" applyFont="1" applyBorder="1" applyAlignment="1">
      <alignment horizontal="center" vertical="center" wrapText="1"/>
    </xf>
    <xf numFmtId="167" fontId="12" fillId="8" borderId="6" xfId="2" applyNumberFormat="1" applyFont="1" applyFill="1" applyBorder="1" applyAlignment="1">
      <alignment horizontal="center" vertical="center" wrapText="1"/>
    </xf>
    <xf numFmtId="0" fontId="15" fillId="8" borderId="4" xfId="9" applyFont="1" applyFill="1" applyBorder="1" applyAlignment="1">
      <alignment horizontal="center" vertical="center"/>
    </xf>
    <xf numFmtId="0" fontId="15" fillId="8" borderId="1" xfId="9" applyFont="1" applyFill="1" applyBorder="1" applyAlignment="1">
      <alignment horizontal="center" vertical="center"/>
    </xf>
    <xf numFmtId="0" fontId="26" fillId="0" borderId="4" xfId="9" applyFont="1" applyBorder="1" applyAlignment="1">
      <alignment horizontal="left" vertical="center" wrapText="1"/>
    </xf>
    <xf numFmtId="0" fontId="26" fillId="0" borderId="1" xfId="9" applyFont="1" applyBorder="1" applyAlignment="1">
      <alignment horizontal="left" vertical="center" wrapText="1"/>
    </xf>
    <xf numFmtId="0" fontId="26" fillId="0" borderId="2" xfId="9" applyFont="1" applyBorder="1" applyAlignment="1">
      <alignment horizontal="left" vertical="center" wrapText="1"/>
    </xf>
    <xf numFmtId="167" fontId="30" fillId="6" borderId="4" xfId="2" applyNumberFormat="1" applyFont="1" applyFill="1" applyBorder="1" applyAlignment="1" applyProtection="1">
      <alignment horizontal="left" vertical="top" wrapText="1"/>
      <protection locked="0"/>
    </xf>
    <xf numFmtId="167" fontId="30" fillId="6" borderId="1" xfId="2" applyNumberFormat="1" applyFont="1" applyFill="1" applyBorder="1" applyAlignment="1" applyProtection="1">
      <alignment horizontal="left" vertical="top" wrapText="1"/>
      <protection locked="0"/>
    </xf>
    <xf numFmtId="167" fontId="30" fillId="6" borderId="2" xfId="2" applyNumberFormat="1" applyFont="1" applyFill="1" applyBorder="1" applyAlignment="1" applyProtection="1">
      <alignment horizontal="left" vertical="top" wrapText="1"/>
      <protection locked="0"/>
    </xf>
    <xf numFmtId="0" fontId="12" fillId="8" borderId="5" xfId="9" applyFont="1" applyFill="1" applyBorder="1" applyAlignment="1">
      <alignment horizontal="center" vertical="center" wrapText="1"/>
    </xf>
    <xf numFmtId="0" fontId="12" fillId="8" borderId="14" xfId="9" applyFont="1" applyFill="1" applyBorder="1" applyAlignment="1">
      <alignment horizontal="center" vertical="center" wrapText="1"/>
    </xf>
    <xf numFmtId="0" fontId="26" fillId="0" borderId="4" xfId="9" applyFont="1" applyBorder="1" applyAlignment="1" applyProtection="1">
      <alignment horizontal="left" vertical="center" wrapText="1"/>
      <protection locked="0"/>
    </xf>
    <xf numFmtId="0" fontId="26" fillId="0" borderId="1" xfId="9" applyFont="1" applyBorder="1" applyAlignment="1" applyProtection="1">
      <alignment horizontal="left" vertical="center" wrapText="1"/>
      <protection locked="0"/>
    </xf>
    <xf numFmtId="0" fontId="26" fillId="0" borderId="2" xfId="9" applyFont="1" applyBorder="1" applyAlignment="1" applyProtection="1">
      <alignment horizontal="left" vertical="center" wrapText="1"/>
      <protection locked="0"/>
    </xf>
    <xf numFmtId="173" fontId="24" fillId="0" borderId="24" xfId="9" applyNumberFormat="1" applyFont="1" applyBorder="1" applyAlignment="1">
      <alignment horizontal="right" vertical="center" wrapText="1"/>
    </xf>
    <xf numFmtId="173" fontId="24" fillId="0" borderId="23" xfId="9" applyNumberFormat="1" applyFont="1" applyBorder="1" applyAlignment="1">
      <alignment horizontal="right" vertical="center" wrapText="1"/>
    </xf>
    <xf numFmtId="49" fontId="3" fillId="0" borderId="4" xfId="9" applyNumberFormat="1" applyFont="1" applyBorder="1" applyAlignment="1">
      <alignment horizontal="left" vertical="center" wrapText="1"/>
    </xf>
    <xf numFmtId="49" fontId="3" fillId="0" borderId="1" xfId="9" applyNumberFormat="1" applyFont="1" applyBorder="1" applyAlignment="1">
      <alignment horizontal="left" vertical="center" wrapText="1"/>
    </xf>
    <xf numFmtId="0" fontId="27" fillId="0" borderId="4" xfId="9" applyFont="1" applyBorder="1" applyAlignment="1">
      <alignment horizontal="left" vertical="center"/>
    </xf>
    <xf numFmtId="0" fontId="27" fillId="0" borderId="1" xfId="9" applyFont="1" applyBorder="1" applyAlignment="1">
      <alignment horizontal="left" vertical="center"/>
    </xf>
    <xf numFmtId="0" fontId="27" fillId="0" borderId="2" xfId="9" applyFont="1" applyBorder="1" applyAlignment="1">
      <alignment horizontal="left" vertical="center"/>
    </xf>
    <xf numFmtId="0" fontId="9" fillId="18" borderId="26" xfId="0" applyFont="1" applyFill="1" applyBorder="1" applyAlignment="1">
      <alignment horizontal="center" wrapText="1"/>
    </xf>
    <xf numFmtId="0" fontId="9" fillId="18" borderId="0" xfId="0" applyFont="1" applyFill="1" applyAlignment="1">
      <alignment horizontal="center" wrapText="1"/>
    </xf>
    <xf numFmtId="0" fontId="3" fillId="0" borderId="0" xfId="0" applyFont="1" applyAlignment="1">
      <alignment horizontal="center"/>
    </xf>
    <xf numFmtId="0" fontId="22" fillId="0" borderId="44" xfId="0" applyFont="1" applyBorder="1" applyAlignment="1">
      <alignment horizontal="left" vertical="center" wrapText="1"/>
    </xf>
    <xf numFmtId="0" fontId="22" fillId="0" borderId="38" xfId="0" applyFont="1" applyBorder="1" applyAlignment="1">
      <alignment horizontal="left" vertical="center" wrapText="1"/>
    </xf>
    <xf numFmtId="0" fontId="22" fillId="0" borderId="45" xfId="0" applyFont="1" applyBorder="1" applyAlignment="1">
      <alignment horizontal="left" vertical="center" wrapText="1"/>
    </xf>
    <xf numFmtId="0" fontId="22" fillId="0" borderId="46" xfId="0" applyFont="1" applyBorder="1" applyAlignment="1">
      <alignment horizontal="left" vertical="center" wrapText="1"/>
    </xf>
    <xf numFmtId="0" fontId="22" fillId="0" borderId="0" xfId="0" applyFont="1" applyAlignment="1">
      <alignment horizontal="left" vertical="center" wrapText="1"/>
    </xf>
    <xf numFmtId="0" fontId="22" fillId="0" borderId="41" xfId="0" applyFont="1" applyBorder="1" applyAlignment="1">
      <alignment horizontal="left" vertical="center" wrapText="1"/>
    </xf>
    <xf numFmtId="0" fontId="22" fillId="0" borderId="47" xfId="0" applyFont="1" applyBorder="1" applyAlignment="1">
      <alignment horizontal="left" vertical="center" wrapText="1"/>
    </xf>
    <xf numFmtId="0" fontId="22" fillId="0" borderId="54" xfId="0" applyFont="1" applyBorder="1" applyAlignment="1">
      <alignment horizontal="left" vertical="center" wrapText="1"/>
    </xf>
    <xf numFmtId="0" fontId="22" fillId="0" borderId="48" xfId="0" applyFont="1" applyBorder="1" applyAlignment="1">
      <alignment horizontal="left" vertical="center" wrapText="1"/>
    </xf>
    <xf numFmtId="0" fontId="21" fillId="0" borderId="43" xfId="0" applyFont="1" applyBorder="1" applyAlignment="1">
      <alignment horizontal="left" vertical="center" wrapText="1"/>
    </xf>
    <xf numFmtId="49" fontId="21" fillId="0" borderId="43" xfId="9" applyNumberFormat="1" applyFont="1" applyBorder="1" applyAlignment="1">
      <alignment horizontal="left" vertical="center" wrapText="1"/>
    </xf>
    <xf numFmtId="49" fontId="21" fillId="0" borderId="53" xfId="9" applyNumberFormat="1" applyFont="1" applyBorder="1" applyAlignment="1">
      <alignment horizontal="left" vertical="center" wrapText="1"/>
    </xf>
    <xf numFmtId="0" fontId="12" fillId="0" borderId="4" xfId="9" applyFont="1" applyBorder="1" applyAlignment="1">
      <alignment horizontal="right" vertical="center"/>
    </xf>
    <xf numFmtId="0" fontId="12" fillId="0" borderId="1" xfId="9" applyFont="1" applyBorder="1" applyAlignment="1">
      <alignment horizontal="right" vertical="center"/>
    </xf>
    <xf numFmtId="0" fontId="12" fillId="0" borderId="11" xfId="9" applyFont="1" applyBorder="1" applyAlignment="1">
      <alignment horizontal="right" vertical="center"/>
    </xf>
    <xf numFmtId="0" fontId="12" fillId="0" borderId="2" xfId="9" applyFont="1" applyBorder="1" applyAlignment="1">
      <alignment horizontal="right" vertical="center"/>
    </xf>
    <xf numFmtId="49" fontId="3" fillId="6" borderId="4" xfId="9" applyNumberFormat="1" applyFont="1" applyFill="1" applyBorder="1" applyAlignment="1" applyProtection="1">
      <alignment horizontal="left" vertical="center" wrapText="1"/>
      <protection locked="0"/>
    </xf>
    <xf numFmtId="49" fontId="3" fillId="6" borderId="1" xfId="9" applyNumberFormat="1" applyFont="1" applyFill="1" applyBorder="1" applyAlignment="1" applyProtection="1">
      <alignment horizontal="left" vertical="center" wrapText="1"/>
      <protection locked="0"/>
    </xf>
    <xf numFmtId="0" fontId="1" fillId="6" borderId="44" xfId="0" applyFont="1" applyFill="1" applyBorder="1" applyAlignment="1" applyProtection="1">
      <alignment horizontal="left" vertical="top" wrapText="1"/>
      <protection locked="0"/>
    </xf>
    <xf numFmtId="0" fontId="1" fillId="6" borderId="38" xfId="0" applyFont="1" applyFill="1" applyBorder="1" applyAlignment="1" applyProtection="1">
      <alignment horizontal="left" vertical="top" wrapText="1"/>
      <protection locked="0"/>
    </xf>
    <xf numFmtId="0" fontId="1" fillId="6" borderId="45" xfId="0" applyFont="1" applyFill="1" applyBorder="1" applyAlignment="1" applyProtection="1">
      <alignment horizontal="left" vertical="top" wrapText="1"/>
      <protection locked="0"/>
    </xf>
    <xf numFmtId="0" fontId="1" fillId="6" borderId="46" xfId="0" applyFont="1" applyFill="1" applyBorder="1" applyAlignment="1" applyProtection="1">
      <alignment horizontal="left" vertical="top" wrapText="1"/>
      <protection locked="0"/>
    </xf>
    <xf numFmtId="0" fontId="1" fillId="6" borderId="0" xfId="0" applyFont="1" applyFill="1" applyAlignment="1" applyProtection="1">
      <alignment horizontal="left" vertical="top" wrapText="1"/>
      <protection locked="0"/>
    </xf>
    <xf numFmtId="0" fontId="1" fillId="6" borderId="41" xfId="0" applyFont="1" applyFill="1" applyBorder="1" applyAlignment="1" applyProtection="1">
      <alignment horizontal="left" vertical="top" wrapText="1"/>
      <protection locked="0"/>
    </xf>
    <xf numFmtId="0" fontId="1" fillId="6" borderId="47" xfId="0" applyFont="1" applyFill="1" applyBorder="1" applyAlignment="1" applyProtection="1">
      <alignment horizontal="left" vertical="top" wrapText="1"/>
      <protection locked="0"/>
    </xf>
    <xf numFmtId="0" fontId="1" fillId="6" borderId="54" xfId="0" applyFont="1" applyFill="1" applyBorder="1" applyAlignment="1" applyProtection="1">
      <alignment horizontal="left" vertical="top" wrapText="1"/>
      <protection locked="0"/>
    </xf>
    <xf numFmtId="0" fontId="1" fillId="6" borderId="48" xfId="0" applyFont="1" applyFill="1" applyBorder="1" applyAlignment="1" applyProtection="1">
      <alignment horizontal="left" vertical="top" wrapText="1"/>
      <protection locked="0"/>
    </xf>
    <xf numFmtId="49" fontId="21" fillId="0" borderId="51" xfId="9" applyNumberFormat="1" applyFont="1" applyBorder="1" applyAlignment="1">
      <alignment horizontal="left" vertical="center" wrapText="1"/>
    </xf>
    <xf numFmtId="0" fontId="27" fillId="13" borderId="4" xfId="9" applyFont="1" applyFill="1" applyBorder="1" applyAlignment="1" applyProtection="1">
      <alignment horizontal="left" vertical="center"/>
      <protection locked="0"/>
    </xf>
    <xf numFmtId="0" fontId="27" fillId="13" borderId="1" xfId="9" applyFont="1" applyFill="1" applyBorder="1" applyAlignment="1" applyProtection="1">
      <alignment horizontal="left" vertical="center"/>
      <protection locked="0"/>
    </xf>
    <xf numFmtId="0" fontId="27" fillId="13" borderId="2" xfId="9" applyFont="1" applyFill="1" applyBorder="1" applyAlignment="1" applyProtection="1">
      <alignment horizontal="left" vertical="center"/>
      <protection locked="0"/>
    </xf>
    <xf numFmtId="49" fontId="3" fillId="6" borderId="11" xfId="9" applyNumberFormat="1" applyFont="1" applyFill="1" applyBorder="1" applyAlignment="1" applyProtection="1">
      <alignment horizontal="left" vertical="center" wrapText="1"/>
      <protection locked="0"/>
    </xf>
    <xf numFmtId="49" fontId="21" fillId="0" borderId="55" xfId="9" applyNumberFormat="1" applyFont="1" applyBorder="1" applyAlignment="1">
      <alignment horizontal="left" vertical="center" wrapText="1"/>
    </xf>
    <xf numFmtId="49" fontId="21" fillId="0" borderId="42" xfId="9" applyNumberFormat="1" applyFont="1" applyBorder="1" applyAlignment="1">
      <alignment horizontal="left" vertical="center" wrapText="1"/>
    </xf>
    <xf numFmtId="173" fontId="12" fillId="18" borderId="30" xfId="10" applyNumberFormat="1" applyFont="1" applyFill="1" applyBorder="1" applyAlignment="1">
      <alignment horizontal="center" vertical="center"/>
    </xf>
    <xf numFmtId="173" fontId="12" fillId="18" borderId="49" xfId="10" applyNumberFormat="1" applyFont="1" applyFill="1" applyBorder="1" applyAlignment="1">
      <alignment horizontal="center" vertical="center"/>
    </xf>
    <xf numFmtId="173" fontId="12" fillId="18" borderId="50" xfId="10" applyNumberFormat="1" applyFont="1" applyFill="1" applyBorder="1" applyAlignment="1">
      <alignment horizontal="center" vertical="center"/>
    </xf>
    <xf numFmtId="49" fontId="12" fillId="0" borderId="51" xfId="9" applyNumberFormat="1" applyFont="1" applyBorder="1" applyAlignment="1">
      <alignment horizontal="center" vertical="center" wrapText="1"/>
    </xf>
    <xf numFmtId="49" fontId="12" fillId="0" borderId="52" xfId="9" applyNumberFormat="1" applyFont="1" applyBorder="1" applyAlignment="1">
      <alignment horizontal="center" vertical="center" wrapText="1"/>
    </xf>
    <xf numFmtId="49" fontId="12" fillId="0" borderId="43" xfId="9" applyNumberFormat="1" applyFont="1" applyBorder="1" applyAlignment="1">
      <alignment horizontal="center" vertical="center" wrapText="1"/>
    </xf>
    <xf numFmtId="49" fontId="12" fillId="0" borderId="9" xfId="9" applyNumberFormat="1" applyFont="1" applyBorder="1" applyAlignment="1">
      <alignment horizontal="center" vertical="center" wrapText="1"/>
    </xf>
    <xf numFmtId="0" fontId="8" fillId="0" borderId="4" xfId="9" applyFont="1" applyBorder="1" applyAlignment="1">
      <alignment horizontal="center" wrapText="1"/>
    </xf>
    <xf numFmtId="0" fontId="8" fillId="0" borderId="1" xfId="9" applyFont="1" applyBorder="1" applyAlignment="1">
      <alignment horizontal="center" wrapText="1"/>
    </xf>
    <xf numFmtId="0" fontId="12" fillId="18" borderId="44" xfId="0" applyFont="1" applyFill="1" applyBorder="1" applyAlignment="1">
      <alignment horizontal="center" vertical="center" wrapText="1"/>
    </xf>
    <xf numFmtId="0" fontId="12" fillId="18" borderId="45" xfId="0" applyFont="1" applyFill="1" applyBorder="1" applyAlignment="1">
      <alignment horizontal="center" vertical="center" wrapText="1"/>
    </xf>
    <xf numFmtId="0" fontId="12" fillId="18" borderId="46" xfId="0" applyFont="1" applyFill="1" applyBorder="1" applyAlignment="1">
      <alignment horizontal="center" vertical="center" wrapText="1"/>
    </xf>
    <xf numFmtId="0" fontId="12" fillId="18" borderId="41" xfId="0" applyFont="1" applyFill="1" applyBorder="1" applyAlignment="1">
      <alignment horizontal="center" vertical="center" wrapText="1"/>
    </xf>
    <xf numFmtId="0" fontId="12" fillId="18" borderId="47" xfId="0" applyFont="1" applyFill="1" applyBorder="1" applyAlignment="1">
      <alignment horizontal="center" vertical="center" wrapText="1"/>
    </xf>
    <xf numFmtId="0" fontId="12" fillId="18" borderId="48" xfId="0" applyFont="1" applyFill="1" applyBorder="1" applyAlignment="1">
      <alignment horizontal="center" vertical="center" wrapText="1"/>
    </xf>
    <xf numFmtId="0" fontId="50" fillId="18" borderId="35" xfId="0" applyFont="1" applyFill="1" applyBorder="1" applyAlignment="1">
      <alignment horizontal="center" vertical="center"/>
    </xf>
    <xf numFmtId="0" fontId="50" fillId="18" borderId="36" xfId="0" applyFont="1" applyFill="1" applyBorder="1" applyAlignment="1">
      <alignment horizontal="center" vertical="center"/>
    </xf>
    <xf numFmtId="0" fontId="50" fillId="18" borderId="37" xfId="0" applyFont="1" applyFill="1" applyBorder="1" applyAlignment="1">
      <alignment horizontal="center" vertical="center"/>
    </xf>
    <xf numFmtId="0" fontId="9" fillId="5" borderId="26" xfId="0" applyFont="1" applyFill="1" applyBorder="1" applyAlignment="1">
      <alignment horizontal="center" vertical="center" wrapText="1"/>
    </xf>
    <xf numFmtId="0" fontId="9" fillId="5" borderId="0" xfId="0" applyFont="1" applyFill="1" applyAlignment="1">
      <alignment horizontal="center" vertical="center" wrapText="1"/>
    </xf>
    <xf numFmtId="0" fontId="29" fillId="0" borderId="11" xfId="9" applyFont="1" applyBorder="1" applyAlignment="1">
      <alignment horizontal="center" vertical="center" wrapText="1"/>
    </xf>
    <xf numFmtId="2" fontId="8" fillId="0" borderId="4" xfId="9" applyNumberFormat="1" applyFont="1" applyBorder="1" applyAlignment="1">
      <alignment horizontal="center" vertical="center"/>
    </xf>
    <xf numFmtId="2" fontId="8" fillId="0" borderId="1" xfId="9" applyNumberFormat="1" applyFont="1" applyBorder="1" applyAlignment="1">
      <alignment horizontal="center" vertical="center"/>
    </xf>
    <xf numFmtId="2" fontId="8" fillId="0" borderId="2" xfId="9" applyNumberFormat="1" applyFont="1" applyBorder="1" applyAlignment="1">
      <alignment horizontal="center" vertical="center"/>
    </xf>
    <xf numFmtId="0" fontId="53" fillId="0" borderId="0" xfId="9" applyFont="1" applyAlignment="1">
      <alignment horizontal="center" vertical="center"/>
    </xf>
    <xf numFmtId="164" fontId="12" fillId="0" borderId="4" xfId="9" applyNumberFormat="1" applyFont="1" applyBorder="1" applyAlignment="1">
      <alignment horizontal="center" vertical="center" wrapText="1"/>
    </xf>
    <xf numFmtId="164" fontId="12" fillId="0" borderId="2" xfId="9" applyNumberFormat="1" applyFont="1" applyBorder="1" applyAlignment="1">
      <alignment horizontal="center" vertical="center" wrapText="1"/>
    </xf>
    <xf numFmtId="164" fontId="12" fillId="6" borderId="12" xfId="9" applyNumberFormat="1" applyFont="1" applyFill="1" applyBorder="1" applyAlignment="1" applyProtection="1">
      <alignment horizontal="center" vertical="top" wrapText="1"/>
      <protection locked="0"/>
    </xf>
    <xf numFmtId="164" fontId="12" fillId="6" borderId="5" xfId="9" applyNumberFormat="1" applyFont="1" applyFill="1" applyBorder="1" applyAlignment="1" applyProtection="1">
      <alignment horizontal="center" vertical="top" wrapText="1"/>
      <protection locked="0"/>
    </xf>
    <xf numFmtId="0" fontId="24" fillId="0" borderId="8" xfId="9" applyFont="1" applyBorder="1" applyAlignment="1">
      <alignment horizontal="center" vertical="center" wrapText="1"/>
    </xf>
    <xf numFmtId="0" fontId="24" fillId="0" borderId="7" xfId="9" applyFont="1" applyBorder="1" applyAlignment="1">
      <alignment horizontal="center" vertical="center" wrapText="1"/>
    </xf>
    <xf numFmtId="0" fontId="36" fillId="5" borderId="0" xfId="9" applyFont="1" applyFill="1" applyAlignment="1">
      <alignment horizontal="center" vertical="center" wrapText="1"/>
    </xf>
    <xf numFmtId="0" fontId="24" fillId="0" borderId="12" xfId="9" applyFont="1" applyBorder="1" applyAlignment="1">
      <alignment horizontal="center" vertical="center" wrapText="1"/>
    </xf>
    <xf numFmtId="0" fontId="24" fillId="0" borderId="3" xfId="9" applyFont="1" applyBorder="1" applyAlignment="1">
      <alignment horizontal="center" vertical="center" wrapText="1"/>
    </xf>
    <xf numFmtId="2" fontId="24" fillId="0" borderId="8" xfId="9" applyNumberFormat="1" applyFont="1" applyBorder="1" applyAlignment="1">
      <alignment horizontal="center" vertical="center"/>
    </xf>
    <xf numFmtId="2" fontId="24" fillId="0" borderId="7" xfId="9" applyNumberFormat="1" applyFont="1" applyBorder="1" applyAlignment="1">
      <alignment horizontal="center" vertical="center"/>
    </xf>
    <xf numFmtId="0" fontId="12" fillId="6" borderId="12" xfId="9" applyFont="1" applyFill="1" applyBorder="1" applyAlignment="1" applyProtection="1">
      <alignment horizontal="center" vertical="top" wrapText="1"/>
      <protection locked="0"/>
    </xf>
    <xf numFmtId="0" fontId="12" fillId="6" borderId="5" xfId="9" applyFont="1" applyFill="1" applyBorder="1" applyAlignment="1" applyProtection="1">
      <alignment horizontal="center" vertical="top" wrapText="1"/>
      <protection locked="0"/>
    </xf>
    <xf numFmtId="164" fontId="24" fillId="6" borderId="12" xfId="9" applyNumberFormat="1" applyFont="1" applyFill="1" applyBorder="1" applyAlignment="1" applyProtection="1">
      <alignment horizontal="center" vertical="top" wrapText="1"/>
      <protection locked="0"/>
    </xf>
    <xf numFmtId="164" fontId="24" fillId="6" borderId="5" xfId="9" applyNumberFormat="1" applyFont="1" applyFill="1" applyBorder="1" applyAlignment="1" applyProtection="1">
      <alignment horizontal="center" vertical="top" wrapText="1"/>
      <protection locked="0"/>
    </xf>
    <xf numFmtId="0" fontId="55" fillId="0" borderId="25" xfId="0" applyFont="1" applyBorder="1" applyAlignment="1">
      <alignment horizontal="left" vertical="center"/>
    </xf>
    <xf numFmtId="0" fontId="55" fillId="0" borderId="10" xfId="0" applyFont="1" applyBorder="1" applyAlignment="1">
      <alignment horizontal="left" vertical="center"/>
    </xf>
    <xf numFmtId="0" fontId="12" fillId="0" borderId="12" xfId="9" applyFont="1" applyBorder="1" applyAlignment="1" applyProtection="1">
      <alignment horizontal="center" vertical="center" wrapText="1"/>
      <protection locked="0"/>
    </xf>
    <xf numFmtId="0" fontId="12" fillId="0" borderId="25" xfId="9" applyFont="1" applyBorder="1" applyAlignment="1" applyProtection="1">
      <alignment horizontal="center" vertical="center" wrapText="1"/>
      <protection locked="0"/>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24" fillId="0" borderId="6" xfId="9" applyFont="1" applyBorder="1" applyAlignment="1">
      <alignment horizontal="center" vertical="center" wrapText="1"/>
    </xf>
    <xf numFmtId="0" fontId="65" fillId="16" borderId="25" xfId="0" applyFont="1" applyFill="1" applyBorder="1" applyAlignment="1">
      <alignment horizontal="center" vertical="center"/>
    </xf>
    <xf numFmtId="0" fontId="65" fillId="16" borderId="10" xfId="0" applyFont="1" applyFill="1" applyBorder="1" applyAlignment="1">
      <alignment horizontal="center" vertical="center"/>
    </xf>
    <xf numFmtId="0" fontId="50" fillId="0" borderId="4" xfId="9" applyFont="1" applyBorder="1" applyAlignment="1">
      <alignment horizontal="right" vertical="center"/>
    </xf>
    <xf numFmtId="0" fontId="50" fillId="0" borderId="1" xfId="9" applyFont="1" applyBorder="1" applyAlignment="1">
      <alignment horizontal="right" vertical="center"/>
    </xf>
    <xf numFmtId="0" fontId="50" fillId="0" borderId="2" xfId="9" applyFont="1" applyBorder="1" applyAlignment="1">
      <alignment horizontal="right" vertical="center"/>
    </xf>
    <xf numFmtId="0" fontId="22" fillId="5" borderId="1" xfId="0" applyFont="1" applyFill="1" applyBorder="1" applyAlignment="1" applyProtection="1">
      <alignment horizontal="center" vertical="center" wrapText="1"/>
      <protection locked="0"/>
    </xf>
    <xf numFmtId="0" fontId="22" fillId="5" borderId="4" xfId="0" applyFont="1" applyFill="1" applyBorder="1" applyAlignment="1" applyProtection="1">
      <alignment horizontal="left" vertical="center" wrapText="1"/>
      <protection locked="0"/>
    </xf>
    <xf numFmtId="0" fontId="22" fillId="5" borderId="1" xfId="0" applyFont="1" applyFill="1" applyBorder="1" applyAlignment="1" applyProtection="1">
      <alignment horizontal="left" vertical="center" wrapText="1"/>
      <protection locked="0"/>
    </xf>
    <xf numFmtId="1" fontId="27" fillId="5" borderId="3" xfId="9" applyNumberFormat="1" applyFont="1" applyFill="1" applyBorder="1" applyAlignment="1" applyProtection="1">
      <alignment horizontal="center" vertical="center" wrapText="1"/>
      <protection locked="0"/>
    </xf>
    <xf numFmtId="1" fontId="27" fillId="5" borderId="10" xfId="9" applyNumberFormat="1" applyFont="1" applyFill="1" applyBorder="1" applyAlignment="1" applyProtection="1">
      <alignment horizontal="center" vertical="center" wrapText="1"/>
      <protection locked="0"/>
    </xf>
    <xf numFmtId="1" fontId="27" fillId="5" borderId="14" xfId="9" applyNumberFormat="1" applyFont="1" applyFill="1" applyBorder="1" applyAlignment="1" applyProtection="1">
      <alignment horizontal="center" vertical="center" wrapText="1"/>
      <protection locked="0"/>
    </xf>
    <xf numFmtId="0" fontId="55" fillId="0" borderId="25" xfId="0" applyFont="1" applyBorder="1" applyAlignment="1">
      <alignment horizontal="center" vertical="center"/>
    </xf>
    <xf numFmtId="0" fontId="55" fillId="0" borderId="10" xfId="0" applyFont="1" applyBorder="1" applyAlignment="1">
      <alignment horizontal="center" vertical="center"/>
    </xf>
    <xf numFmtId="0" fontId="40" fillId="0" borderId="4" xfId="9" applyFont="1" applyBorder="1" applyAlignment="1">
      <alignment horizontal="left" vertical="center" wrapText="1"/>
    </xf>
    <xf numFmtId="0" fontId="40" fillId="0" borderId="1" xfId="9" applyFont="1" applyBorder="1" applyAlignment="1">
      <alignment horizontal="left" vertical="center" wrapText="1"/>
    </xf>
    <xf numFmtId="0" fontId="40" fillId="0" borderId="2" xfId="9" applyFont="1" applyBorder="1" applyAlignment="1">
      <alignment horizontal="left" vertical="center" wrapText="1"/>
    </xf>
    <xf numFmtId="0" fontId="1" fillId="0" borderId="1" xfId="9" applyFont="1" applyBorder="1" applyAlignment="1">
      <alignment horizontal="left" vertical="center"/>
    </xf>
    <xf numFmtId="0" fontId="1" fillId="0" borderId="2" xfId="9" applyFont="1" applyBorder="1" applyAlignment="1">
      <alignment horizontal="left" vertical="center"/>
    </xf>
    <xf numFmtId="0" fontId="3" fillId="0" borderId="0" xfId="9" applyFont="1" applyAlignment="1">
      <alignment horizontal="left" vertical="center" wrapText="1"/>
    </xf>
    <xf numFmtId="0" fontId="3" fillId="0" borderId="0" xfId="9" applyFont="1" applyAlignment="1">
      <alignment horizontal="center" vertical="center" wrapText="1"/>
    </xf>
    <xf numFmtId="0" fontId="3" fillId="0" borderId="0" xfId="9" applyFont="1" applyAlignment="1">
      <alignment horizontal="left" vertical="center"/>
    </xf>
    <xf numFmtId="0" fontId="3" fillId="0" borderId="16" xfId="9" applyFont="1" applyBorder="1" applyAlignment="1">
      <alignment horizontal="left" vertical="center"/>
    </xf>
    <xf numFmtId="0" fontId="3" fillId="0" borderId="3" xfId="9" applyFont="1" applyBorder="1" applyAlignment="1">
      <alignment horizontal="center" vertical="center" wrapText="1"/>
    </xf>
    <xf numFmtId="0" fontId="3" fillId="0" borderId="10" xfId="9" applyFont="1" applyBorder="1" applyAlignment="1">
      <alignment horizontal="center" vertical="center" wrapText="1"/>
    </xf>
    <xf numFmtId="0" fontId="3" fillId="0" borderId="10" xfId="9" applyFont="1" applyBorder="1" applyAlignment="1">
      <alignment horizontal="left" vertical="center" wrapText="1"/>
    </xf>
    <xf numFmtId="0" fontId="3" fillId="0" borderId="14" xfId="9" applyFont="1" applyBorder="1" applyAlignment="1">
      <alignment horizontal="left" vertical="center" wrapText="1"/>
    </xf>
    <xf numFmtId="0" fontId="1" fillId="11" borderId="35" xfId="9" applyFont="1" applyFill="1" applyBorder="1" applyAlignment="1">
      <alignment horizontal="center" vertical="center"/>
    </xf>
    <xf numFmtId="0" fontId="1" fillId="11" borderId="36" xfId="9" applyFont="1" applyFill="1" applyBorder="1" applyAlignment="1">
      <alignment horizontal="center" vertical="center"/>
    </xf>
    <xf numFmtId="0" fontId="1" fillId="11" borderId="37" xfId="9" applyFont="1" applyFill="1" applyBorder="1" applyAlignment="1">
      <alignment horizontal="center" vertical="center"/>
    </xf>
    <xf numFmtId="0" fontId="1" fillId="17" borderId="35" xfId="9" applyFont="1" applyFill="1" applyBorder="1" applyAlignment="1">
      <alignment horizontal="center" vertical="center"/>
    </xf>
    <xf numFmtId="0" fontId="1" fillId="17" borderId="36" xfId="9" applyFont="1" applyFill="1" applyBorder="1" applyAlignment="1">
      <alignment horizontal="center" vertical="center"/>
    </xf>
    <xf numFmtId="0" fontId="1" fillId="8" borderId="18" xfId="9" applyFont="1" applyFill="1" applyBorder="1" applyAlignment="1">
      <alignment horizontal="center" vertical="center"/>
    </xf>
    <xf numFmtId="0" fontId="1" fillId="8" borderId="19" xfId="9" applyFont="1" applyFill="1" applyBorder="1" applyAlignment="1">
      <alignment horizontal="center" vertical="center"/>
    </xf>
    <xf numFmtId="0" fontId="1" fillId="8" borderId="28" xfId="9" applyFont="1" applyFill="1" applyBorder="1" applyAlignment="1">
      <alignment horizontal="center" vertical="center"/>
    </xf>
    <xf numFmtId="0" fontId="1" fillId="8" borderId="20" xfId="9" applyFont="1" applyFill="1" applyBorder="1" applyAlignment="1">
      <alignment horizontal="center" vertical="center"/>
    </xf>
    <xf numFmtId="0" fontId="1" fillId="0" borderId="1" xfId="9" applyFont="1" applyBorder="1" applyAlignment="1">
      <alignment horizontal="left" vertical="center" wrapText="1"/>
    </xf>
    <xf numFmtId="0" fontId="1" fillId="0" borderId="2" xfId="9" applyFont="1" applyBorder="1" applyAlignment="1">
      <alignment horizontal="left" vertical="center" wrapText="1"/>
    </xf>
    <xf numFmtId="164" fontId="40" fillId="5" borderId="4" xfId="9" applyNumberFormat="1" applyFont="1" applyFill="1" applyBorder="1" applyAlignment="1">
      <alignment horizontal="center" vertical="center"/>
    </xf>
    <xf numFmtId="164" fontId="40" fillId="5" borderId="1" xfId="9" applyNumberFormat="1" applyFont="1" applyFill="1" applyBorder="1" applyAlignment="1">
      <alignment horizontal="center" vertical="center"/>
    </xf>
    <xf numFmtId="164" fontId="40" fillId="5" borderId="2" xfId="9" applyNumberFormat="1" applyFont="1" applyFill="1" applyBorder="1" applyAlignment="1">
      <alignment horizontal="center" vertical="center"/>
    </xf>
    <xf numFmtId="0" fontId="40" fillId="0" borderId="6" xfId="9" applyFont="1" applyBorder="1" applyAlignment="1">
      <alignment horizontal="left" vertical="center" wrapText="1"/>
    </xf>
    <xf numFmtId="164" fontId="40" fillId="5" borderId="10" xfId="9" applyNumberFormat="1" applyFont="1" applyFill="1" applyBorder="1" applyAlignment="1">
      <alignment horizontal="center" vertical="center"/>
    </xf>
    <xf numFmtId="0" fontId="40" fillId="5" borderId="0" xfId="9" applyFont="1" applyFill="1" applyAlignment="1">
      <alignment horizontal="center" vertical="center" wrapText="1"/>
    </xf>
    <xf numFmtId="0" fontId="43" fillId="0" borderId="6" xfId="9" applyFont="1" applyBorder="1" applyAlignment="1">
      <alignment horizontal="center" vertical="center"/>
    </xf>
    <xf numFmtId="164" fontId="40" fillId="5" borderId="0" xfId="9" applyNumberFormat="1" applyFont="1" applyFill="1" applyAlignment="1">
      <alignment horizontal="center" vertical="center" wrapText="1"/>
    </xf>
    <xf numFmtId="164" fontId="40" fillId="5" borderId="16" xfId="9" applyNumberFormat="1" applyFont="1" applyFill="1" applyBorder="1" applyAlignment="1">
      <alignment horizontal="center" vertical="center" wrapText="1"/>
    </xf>
    <xf numFmtId="164" fontId="46" fillId="5" borderId="0" xfId="9" applyNumberFormat="1" applyFont="1" applyFill="1" applyAlignment="1">
      <alignment horizontal="center" vertical="center" wrapText="1"/>
    </xf>
    <xf numFmtId="164" fontId="46" fillId="5" borderId="16" xfId="9" applyNumberFormat="1" applyFont="1" applyFill="1" applyBorder="1" applyAlignment="1">
      <alignment horizontal="center" vertical="center" wrapText="1"/>
    </xf>
    <xf numFmtId="164" fontId="15" fillId="0" borderId="26" xfId="9" applyNumberFormat="1" applyFont="1" applyBorder="1" applyAlignment="1">
      <alignment horizontal="center" vertical="center"/>
    </xf>
    <xf numFmtId="164" fontId="15" fillId="0" borderId="0" xfId="9" applyNumberFormat="1" applyFont="1" applyAlignment="1">
      <alignment horizontal="center" vertical="center"/>
    </xf>
    <xf numFmtId="164" fontId="15" fillId="0" borderId="16" xfId="9" applyNumberFormat="1" applyFont="1" applyBorder="1" applyAlignment="1">
      <alignment horizontal="center" vertical="center"/>
    </xf>
    <xf numFmtId="164" fontId="40" fillId="0" borderId="26" xfId="9" applyNumberFormat="1" applyFont="1" applyBorder="1" applyAlignment="1">
      <alignment horizontal="right" vertical="center"/>
    </xf>
    <xf numFmtId="164" fontId="40" fillId="0" borderId="0" xfId="9" applyNumberFormat="1" applyFont="1" applyAlignment="1">
      <alignment horizontal="right" vertical="center"/>
    </xf>
    <xf numFmtId="164" fontId="40" fillId="5" borderId="0" xfId="9" applyNumberFormat="1" applyFont="1" applyFill="1" applyAlignment="1">
      <alignment horizontal="center" vertical="center"/>
    </xf>
    <xf numFmtId="0" fontId="40" fillId="12" borderId="6" xfId="9" applyFont="1" applyFill="1" applyBorder="1" applyAlignment="1" applyProtection="1">
      <alignment horizontal="left" vertical="center"/>
      <protection locked="0"/>
    </xf>
    <xf numFmtId="0" fontId="40" fillId="12" borderId="4" xfId="9" applyFont="1" applyFill="1" applyBorder="1" applyAlignment="1" applyProtection="1">
      <alignment horizontal="left" vertical="center"/>
      <protection locked="0"/>
    </xf>
    <xf numFmtId="0" fontId="40" fillId="0" borderId="10" xfId="9" applyFont="1" applyBorder="1" applyAlignment="1">
      <alignment horizontal="left" vertical="center" wrapText="1"/>
    </xf>
    <xf numFmtId="0" fontId="40" fillId="0" borderId="14" xfId="9" applyFont="1" applyBorder="1" applyAlignment="1">
      <alignment horizontal="left" vertical="center" wrapText="1"/>
    </xf>
    <xf numFmtId="0" fontId="40" fillId="12" borderId="6" xfId="9" applyFont="1" applyFill="1" applyBorder="1" applyAlignment="1" applyProtection="1">
      <alignment horizontal="left" vertical="center" wrapText="1"/>
      <protection locked="0"/>
    </xf>
    <xf numFmtId="0" fontId="40" fillId="12" borderId="4" xfId="9" applyFont="1" applyFill="1" applyBorder="1" applyAlignment="1" applyProtection="1">
      <alignment horizontal="left" vertical="center" wrapText="1"/>
      <protection locked="0"/>
    </xf>
    <xf numFmtId="164" fontId="40" fillId="12" borderId="6" xfId="9" applyNumberFormat="1" applyFont="1" applyFill="1" applyBorder="1" applyAlignment="1" applyProtection="1">
      <alignment horizontal="left" vertical="center" wrapText="1"/>
      <protection locked="0"/>
    </xf>
    <xf numFmtId="164" fontId="40" fillId="12" borderId="4" xfId="9" applyNumberFormat="1" applyFont="1" applyFill="1" applyBorder="1" applyAlignment="1" applyProtection="1">
      <alignment horizontal="left" vertical="center" wrapText="1"/>
      <protection locked="0"/>
    </xf>
    <xf numFmtId="164" fontId="40" fillId="5" borderId="4" xfId="9" applyNumberFormat="1" applyFont="1" applyFill="1" applyBorder="1" applyAlignment="1" applyProtection="1">
      <alignment horizontal="center" vertical="center"/>
      <protection locked="0"/>
    </xf>
    <xf numFmtId="164" fontId="40" fillId="5" borderId="1" xfId="9" applyNumberFormat="1" applyFont="1" applyFill="1" applyBorder="1" applyAlignment="1" applyProtection="1">
      <alignment horizontal="center" vertical="center"/>
      <protection locked="0"/>
    </xf>
    <xf numFmtId="164" fontId="40" fillId="5" borderId="2" xfId="9" applyNumberFormat="1" applyFont="1" applyFill="1" applyBorder="1" applyAlignment="1" applyProtection="1">
      <alignment horizontal="center" vertical="center"/>
      <protection locked="0"/>
    </xf>
    <xf numFmtId="164" fontId="40" fillId="12" borderId="6" xfId="9" applyNumberFormat="1" applyFont="1" applyFill="1" applyBorder="1" applyAlignment="1" applyProtection="1">
      <alignment horizontal="left" vertical="center"/>
      <protection locked="0"/>
    </xf>
    <xf numFmtId="164" fontId="40" fillId="12" borderId="4" xfId="9" applyNumberFormat="1" applyFont="1" applyFill="1" applyBorder="1" applyAlignment="1" applyProtection="1">
      <alignment horizontal="left" vertical="center"/>
      <protection locked="0"/>
    </xf>
    <xf numFmtId="164" fontId="40" fillId="12" borderId="1" xfId="9" applyNumberFormat="1" applyFont="1" applyFill="1" applyBorder="1" applyAlignment="1" applyProtection="1">
      <alignment horizontal="left" vertical="center"/>
      <protection locked="0"/>
    </xf>
    <xf numFmtId="164" fontId="40" fillId="12" borderId="2" xfId="9" applyNumberFormat="1" applyFont="1" applyFill="1" applyBorder="1" applyAlignment="1" applyProtection="1">
      <alignment horizontal="left" vertical="center"/>
      <protection locked="0"/>
    </xf>
    <xf numFmtId="0" fontId="1" fillId="0" borderId="4" xfId="9" applyFont="1" applyBorder="1" applyAlignment="1">
      <alignment horizontal="center" vertical="center" wrapText="1"/>
    </xf>
    <xf numFmtId="0" fontId="3" fillId="0" borderId="1" xfId="9" applyFont="1" applyBorder="1" applyAlignment="1">
      <alignment horizontal="center" vertical="center" wrapText="1"/>
    </xf>
    <xf numFmtId="0" fontId="3" fillId="0" borderId="2" xfId="9" applyFont="1" applyBorder="1" applyAlignment="1">
      <alignment horizontal="center" vertical="center" wrapText="1"/>
    </xf>
    <xf numFmtId="164" fontId="40" fillId="12" borderId="8" xfId="9" applyNumberFormat="1" applyFont="1" applyFill="1" applyBorder="1" applyAlignment="1" applyProtection="1">
      <alignment horizontal="left" vertical="center" wrapText="1"/>
      <protection locked="0"/>
    </xf>
    <xf numFmtId="164" fontId="40" fillId="12" borderId="12" xfId="9" applyNumberFormat="1" applyFont="1" applyFill="1" applyBorder="1" applyAlignment="1" applyProtection="1">
      <alignment horizontal="left" vertical="center" wrapText="1"/>
      <protection locked="0"/>
    </xf>
    <xf numFmtId="171" fontId="12" fillId="0" borderId="12" xfId="9" applyNumberFormat="1" applyFont="1" applyBorder="1" applyAlignment="1">
      <alignment horizontal="left" vertical="center"/>
    </xf>
    <xf numFmtId="171" fontId="12" fillId="0" borderId="25" xfId="9" applyNumberFormat="1" applyFont="1" applyBorder="1" applyAlignment="1">
      <alignment horizontal="left" vertical="center"/>
    </xf>
    <xf numFmtId="171" fontId="12" fillId="0" borderId="5" xfId="9" applyNumberFormat="1" applyFont="1" applyBorder="1" applyAlignment="1">
      <alignment horizontal="left" vertical="center"/>
    </xf>
    <xf numFmtId="0" fontId="1" fillId="0" borderId="26" xfId="9" applyFont="1" applyBorder="1" applyAlignment="1">
      <alignment horizontal="left" vertical="center"/>
    </xf>
    <xf numFmtId="0" fontId="1" fillId="0" borderId="0" xfId="9" applyFont="1" applyAlignment="1">
      <alignment horizontal="left" vertical="center"/>
    </xf>
    <xf numFmtId="0" fontId="1" fillId="0" borderId="16" xfId="9" applyFont="1" applyBorder="1" applyAlignment="1">
      <alignment horizontal="left" vertical="center"/>
    </xf>
    <xf numFmtId="0" fontId="3" fillId="0" borderId="0" xfId="9" applyFont="1" applyAlignment="1">
      <alignment horizontal="center" vertical="center"/>
    </xf>
    <xf numFmtId="0" fontId="3" fillId="0" borderId="16" xfId="9" applyFont="1" applyBorder="1" applyAlignment="1">
      <alignment horizontal="left" vertical="center" wrapText="1"/>
    </xf>
    <xf numFmtId="0" fontId="3" fillId="5" borderId="3" xfId="9" applyFont="1" applyFill="1" applyBorder="1" applyAlignment="1">
      <alignment horizontal="center" vertical="center" wrapText="1"/>
    </xf>
    <xf numFmtId="0" fontId="3" fillId="5" borderId="10" xfId="9" applyFont="1" applyFill="1" applyBorder="1" applyAlignment="1">
      <alignment horizontal="center" vertical="center" wrapText="1"/>
    </xf>
    <xf numFmtId="0" fontId="1" fillId="8" borderId="44" xfId="9" applyFont="1" applyFill="1" applyBorder="1" applyAlignment="1">
      <alignment horizontal="center" vertical="center"/>
    </xf>
    <xf numFmtId="0" fontId="1" fillId="8" borderId="38" xfId="9" applyFont="1" applyFill="1" applyBorder="1" applyAlignment="1">
      <alignment horizontal="center" vertical="center"/>
    </xf>
    <xf numFmtId="0" fontId="1" fillId="11" borderId="33" xfId="9" applyFont="1" applyFill="1" applyBorder="1" applyAlignment="1">
      <alignment horizontal="center" vertical="center"/>
    </xf>
    <xf numFmtId="0" fontId="1" fillId="11" borderId="56" xfId="9" applyFont="1" applyFill="1" applyBorder="1" applyAlignment="1">
      <alignment horizontal="center" vertical="center"/>
    </xf>
    <xf numFmtId="0" fontId="1" fillId="11" borderId="34" xfId="9" applyFont="1" applyFill="1" applyBorder="1" applyAlignment="1">
      <alignment horizontal="center" vertical="center"/>
    </xf>
    <xf numFmtId="0" fontId="3" fillId="0" borderId="1" xfId="9" applyFont="1" applyBorder="1" applyAlignment="1">
      <alignment horizontal="center" vertical="center"/>
    </xf>
    <xf numFmtId="0" fontId="3" fillId="0" borderId="2" xfId="9" applyFont="1" applyBorder="1" applyAlignment="1">
      <alignment horizontal="center" vertical="center"/>
    </xf>
    <xf numFmtId="164" fontId="40" fillId="12" borderId="1" xfId="9" applyNumberFormat="1" applyFont="1" applyFill="1" applyBorder="1" applyAlignment="1" applyProtection="1">
      <alignment horizontal="left" vertical="center" wrapText="1"/>
      <protection locked="0"/>
    </xf>
    <xf numFmtId="164" fontId="40" fillId="12" borderId="2" xfId="9" applyNumberFormat="1" applyFont="1" applyFill="1" applyBorder="1" applyAlignment="1" applyProtection="1">
      <alignment horizontal="left" vertical="center" wrapText="1"/>
      <protection locked="0"/>
    </xf>
    <xf numFmtId="164" fontId="40" fillId="12" borderId="4" xfId="9" applyNumberFormat="1" applyFont="1" applyFill="1" applyBorder="1" applyAlignment="1" applyProtection="1">
      <alignment horizontal="center" vertical="center"/>
      <protection locked="0"/>
    </xf>
    <xf numFmtId="164" fontId="40" fillId="12" borderId="1" xfId="9" applyNumberFormat="1" applyFont="1" applyFill="1" applyBorder="1" applyAlignment="1" applyProtection="1">
      <alignment horizontal="center" vertical="center"/>
      <protection locked="0"/>
    </xf>
    <xf numFmtId="0" fontId="40" fillId="12" borderId="1" xfId="9" applyFont="1" applyFill="1" applyBorder="1" applyAlignment="1" applyProtection="1">
      <alignment horizontal="left" vertical="center" wrapText="1"/>
      <protection locked="0"/>
    </xf>
    <xf numFmtId="0" fontId="40" fillId="12" borderId="2" xfId="9" applyFont="1" applyFill="1" applyBorder="1" applyAlignment="1" applyProtection="1">
      <alignment horizontal="left" vertical="center" wrapText="1"/>
      <protection locked="0"/>
    </xf>
    <xf numFmtId="164" fontId="40" fillId="12" borderId="6" xfId="9" applyNumberFormat="1" applyFont="1" applyFill="1" applyBorder="1" applyAlignment="1" applyProtection="1">
      <alignment horizontal="center" vertical="center" wrapText="1"/>
      <protection locked="0"/>
    </xf>
    <xf numFmtId="0" fontId="40" fillId="0" borderId="25" xfId="9" applyFont="1" applyBorder="1" applyAlignment="1">
      <alignment horizontal="left" vertical="center" wrapText="1"/>
    </xf>
    <xf numFmtId="0" fontId="40" fillId="0" borderId="5" xfId="9" applyFont="1" applyBorder="1" applyAlignment="1">
      <alignment horizontal="left" vertical="center" wrapText="1"/>
    </xf>
    <xf numFmtId="164" fontId="8" fillId="5" borderId="26" xfId="9" applyNumberFormat="1" applyFont="1" applyFill="1" applyBorder="1" applyAlignment="1">
      <alignment horizontal="center" vertical="center" wrapText="1"/>
    </xf>
    <xf numFmtId="164" fontId="8" fillId="5" borderId="0" xfId="9" applyNumberFormat="1" applyFont="1" applyFill="1" applyAlignment="1">
      <alignment horizontal="center" vertical="center" wrapText="1"/>
    </xf>
    <xf numFmtId="164" fontId="8" fillId="5" borderId="16" xfId="9" applyNumberFormat="1" applyFont="1" applyFill="1" applyBorder="1" applyAlignment="1">
      <alignment horizontal="center" vertical="center" wrapText="1"/>
    </xf>
    <xf numFmtId="0" fontId="43" fillId="0" borderId="26" xfId="9" applyFont="1" applyBorder="1" applyAlignment="1">
      <alignment horizontal="center" vertical="center"/>
    </xf>
    <xf numFmtId="0" fontId="43" fillId="0" borderId="0" xfId="9" applyFont="1" applyAlignment="1">
      <alignment horizontal="center" vertical="center"/>
    </xf>
    <xf numFmtId="0" fontId="43" fillId="0" borderId="16" xfId="9" applyFont="1" applyBorder="1" applyAlignment="1">
      <alignment horizontal="center" vertical="center"/>
    </xf>
    <xf numFmtId="0" fontId="46" fillId="0" borderId="0" xfId="9" applyFont="1" applyAlignment="1">
      <alignment horizontal="center" vertical="center"/>
    </xf>
    <xf numFmtId="0" fontId="46" fillId="0" borderId="16" xfId="9" applyFont="1" applyBorder="1" applyAlignment="1">
      <alignment horizontal="center" vertical="center"/>
    </xf>
    <xf numFmtId="167" fontId="3" fillId="10" borderId="6" xfId="2" applyNumberFormat="1" applyFont="1" applyFill="1" applyBorder="1" applyAlignment="1" applyProtection="1">
      <alignment horizontal="center" vertical="center" wrapText="1"/>
      <protection locked="0"/>
    </xf>
    <xf numFmtId="1" fontId="3" fillId="10" borderId="4" xfId="9" applyNumberFormat="1" applyFont="1" applyFill="1" applyBorder="1" applyAlignment="1" applyProtection="1">
      <alignment horizontal="center" vertical="center" wrapText="1"/>
      <protection locked="0"/>
    </xf>
    <xf numFmtId="1" fontId="3" fillId="10" borderId="2" xfId="9" applyNumberFormat="1" applyFont="1" applyFill="1" applyBorder="1" applyAlignment="1" applyProtection="1">
      <alignment horizontal="center" vertical="center" wrapText="1"/>
      <protection locked="0"/>
    </xf>
    <xf numFmtId="0" fontId="1" fillId="8" borderId="35" xfId="9" applyFont="1" applyFill="1" applyBorder="1" applyAlignment="1">
      <alignment horizontal="center" vertical="center"/>
    </xf>
    <xf numFmtId="0" fontId="1" fillId="8" borderId="36" xfId="9" applyFont="1" applyFill="1" applyBorder="1" applyAlignment="1">
      <alignment horizontal="center" vertical="center"/>
    </xf>
    <xf numFmtId="0" fontId="1" fillId="0" borderId="4" xfId="9" applyFont="1" applyBorder="1" applyAlignment="1">
      <alignment horizontal="left" vertical="center"/>
    </xf>
    <xf numFmtId="0" fontId="3" fillId="0" borderId="1" xfId="9" applyFont="1" applyBorder="1" applyAlignment="1">
      <alignment horizontal="left" vertical="center"/>
    </xf>
    <xf numFmtId="0" fontId="3" fillId="0" borderId="2" xfId="9" applyFont="1" applyBorder="1" applyAlignment="1">
      <alignment horizontal="left" vertical="center"/>
    </xf>
    <xf numFmtId="1" fontId="3" fillId="0" borderId="4" xfId="9" applyNumberFormat="1" applyFont="1" applyBorder="1" applyAlignment="1">
      <alignment horizontal="center" vertical="center" wrapText="1"/>
    </xf>
    <xf numFmtId="1" fontId="3" fillId="0" borderId="2" xfId="9" applyNumberFormat="1" applyFont="1" applyBorder="1" applyAlignment="1">
      <alignment horizontal="center" vertical="center" wrapText="1"/>
    </xf>
    <xf numFmtId="167" fontId="3" fillId="0" borderId="6" xfId="2" applyNumberFormat="1" applyFont="1" applyBorder="1" applyAlignment="1">
      <alignment horizontal="center" vertical="center" wrapText="1"/>
    </xf>
    <xf numFmtId="0" fontId="1" fillId="8" borderId="6" xfId="9" applyFont="1" applyFill="1" applyBorder="1" applyAlignment="1">
      <alignment horizontal="center" vertical="center"/>
    </xf>
    <xf numFmtId="0" fontId="1" fillId="8" borderId="37" xfId="9" applyFont="1" applyFill="1" applyBorder="1" applyAlignment="1">
      <alignment horizontal="center" vertical="center"/>
    </xf>
    <xf numFmtId="0" fontId="1" fillId="0" borderId="4" xfId="9" applyFont="1" applyBorder="1" applyAlignment="1">
      <alignment horizontal="center" vertical="center"/>
    </xf>
    <xf numFmtId="0" fontId="1" fillId="11" borderId="44" xfId="9" applyFont="1" applyFill="1" applyBorder="1" applyAlignment="1">
      <alignment horizontal="center" vertical="center"/>
    </xf>
    <xf numFmtId="0" fontId="1" fillId="11" borderId="38" xfId="9" applyFont="1" applyFill="1" applyBorder="1" applyAlignment="1">
      <alignment horizontal="center" vertical="center"/>
    </xf>
    <xf numFmtId="0" fontId="1" fillId="11" borderId="45" xfId="9" applyFont="1" applyFill="1" applyBorder="1" applyAlignment="1">
      <alignment horizontal="center" vertical="center"/>
    </xf>
    <xf numFmtId="1" fontId="3" fillId="10" borderId="6" xfId="9" applyNumberFormat="1" applyFont="1" applyFill="1" applyBorder="1" applyAlignment="1" applyProtection="1">
      <alignment horizontal="center" vertical="center" wrapText="1"/>
      <protection locked="0"/>
    </xf>
    <xf numFmtId="1" fontId="3" fillId="0" borderId="6" xfId="9" applyNumberFormat="1" applyFont="1" applyBorder="1" applyAlignment="1">
      <alignment horizontal="center" vertical="center" wrapText="1"/>
    </xf>
    <xf numFmtId="164" fontId="40" fillId="12" borderId="8" xfId="9" applyNumberFormat="1" applyFont="1" applyFill="1" applyBorder="1" applyAlignment="1" applyProtection="1">
      <alignment horizontal="left" vertical="center"/>
      <protection locked="0"/>
    </xf>
    <xf numFmtId="164" fontId="40" fillId="12" borderId="12" xfId="9" applyNumberFormat="1" applyFont="1" applyFill="1" applyBorder="1" applyAlignment="1" applyProtection="1">
      <alignment horizontal="left" vertical="center"/>
      <protection locked="0"/>
    </xf>
    <xf numFmtId="1" fontId="3" fillId="10" borderId="8" xfId="9" applyNumberFormat="1" applyFont="1" applyFill="1" applyBorder="1" applyAlignment="1" applyProtection="1">
      <alignment horizontal="center" vertical="center" wrapText="1"/>
      <protection locked="0"/>
    </xf>
    <xf numFmtId="0" fontId="1" fillId="0" borderId="1" xfId="9" applyFont="1" applyBorder="1" applyAlignment="1">
      <alignment horizontal="center" vertical="center" wrapText="1"/>
    </xf>
    <xf numFmtId="0" fontId="1" fillId="0" borderId="2" xfId="9" applyFont="1" applyBorder="1" applyAlignment="1">
      <alignment horizontal="center" vertical="center" wrapText="1"/>
    </xf>
    <xf numFmtId="164" fontId="40" fillId="12" borderId="6" xfId="9" applyNumberFormat="1" applyFont="1" applyFill="1" applyBorder="1" applyAlignment="1" applyProtection="1">
      <alignment horizontal="center" vertical="center"/>
      <protection locked="0"/>
    </xf>
    <xf numFmtId="167" fontId="3" fillId="10" borderId="4" xfId="2" applyNumberFormat="1" applyFont="1" applyFill="1" applyBorder="1" applyAlignment="1" applyProtection="1">
      <alignment horizontal="center" vertical="center" wrapText="1"/>
      <protection locked="0"/>
    </xf>
    <xf numFmtId="167" fontId="3" fillId="10" borderId="2" xfId="2" applyNumberFormat="1" applyFont="1" applyFill="1" applyBorder="1" applyAlignment="1" applyProtection="1">
      <alignment horizontal="center" vertical="center" wrapText="1"/>
      <protection locked="0"/>
    </xf>
    <xf numFmtId="167" fontId="3" fillId="0" borderId="4" xfId="2" applyNumberFormat="1" applyFont="1" applyBorder="1" applyAlignment="1">
      <alignment horizontal="center" vertical="center" wrapText="1"/>
    </xf>
    <xf numFmtId="167" fontId="3" fillId="0" borderId="2" xfId="2" applyNumberFormat="1" applyFont="1" applyBorder="1" applyAlignment="1">
      <alignment horizontal="center" vertical="center" wrapText="1"/>
    </xf>
    <xf numFmtId="164" fontId="40" fillId="12" borderId="2" xfId="9" applyNumberFormat="1" applyFont="1" applyFill="1" applyBorder="1" applyAlignment="1" applyProtection="1">
      <alignment horizontal="center" vertical="center"/>
      <protection locked="0"/>
    </xf>
    <xf numFmtId="0" fontId="1" fillId="8" borderId="4" xfId="9" applyFont="1" applyFill="1" applyBorder="1" applyAlignment="1">
      <alignment horizontal="center" vertical="center"/>
    </xf>
    <xf numFmtId="0" fontId="1" fillId="8" borderId="1" xfId="9" applyFont="1" applyFill="1" applyBorder="1" applyAlignment="1">
      <alignment horizontal="center" vertical="center"/>
    </xf>
    <xf numFmtId="0" fontId="1" fillId="8" borderId="2" xfId="9" applyFont="1" applyFill="1" applyBorder="1" applyAlignment="1">
      <alignment horizontal="center" vertical="center"/>
    </xf>
    <xf numFmtId="0" fontId="1" fillId="0" borderId="1" xfId="9" applyFont="1" applyBorder="1" applyAlignment="1">
      <alignment horizontal="center" vertical="center"/>
    </xf>
    <xf numFmtId="0" fontId="1" fillId="0" borderId="2" xfId="9" applyFont="1" applyBorder="1" applyAlignment="1">
      <alignment horizontal="center" vertical="center"/>
    </xf>
    <xf numFmtId="0" fontId="40" fillId="5" borderId="16" xfId="9" applyFont="1" applyFill="1" applyBorder="1" applyAlignment="1">
      <alignment horizontal="center" vertical="center" wrapText="1"/>
    </xf>
    <xf numFmtId="0" fontId="46" fillId="5" borderId="0" xfId="9" applyFont="1" applyFill="1" applyAlignment="1">
      <alignment horizontal="center" vertical="center" wrapText="1"/>
    </xf>
    <xf numFmtId="0" fontId="46" fillId="5" borderId="16" xfId="9" applyFont="1" applyFill="1" applyBorder="1" applyAlignment="1">
      <alignment horizontal="center" vertical="center" wrapText="1"/>
    </xf>
    <xf numFmtId="0" fontId="40" fillId="5" borderId="26" xfId="9" applyFont="1" applyFill="1" applyBorder="1" applyAlignment="1">
      <alignment horizontal="center" vertical="center" wrapText="1"/>
    </xf>
    <xf numFmtId="164" fontId="40" fillId="12" borderId="4" xfId="9" applyNumberFormat="1" applyFont="1" applyFill="1" applyBorder="1" applyAlignment="1" applyProtection="1">
      <alignment horizontal="center" vertical="center" wrapText="1"/>
      <protection locked="0"/>
    </xf>
    <xf numFmtId="164" fontId="40" fillId="12" borderId="1" xfId="9" applyNumberFormat="1" applyFont="1" applyFill="1" applyBorder="1" applyAlignment="1" applyProtection="1">
      <alignment horizontal="center" vertical="center" wrapText="1"/>
      <protection locked="0"/>
    </xf>
    <xf numFmtId="164" fontId="40" fillId="12" borderId="2" xfId="9" applyNumberFormat="1" applyFont="1" applyFill="1" applyBorder="1" applyAlignment="1" applyProtection="1">
      <alignment horizontal="center" vertical="center" wrapText="1"/>
      <protection locked="0"/>
    </xf>
    <xf numFmtId="167" fontId="3" fillId="10" borderId="1" xfId="2" applyNumberFormat="1" applyFont="1" applyFill="1" applyBorder="1" applyAlignment="1" applyProtection="1">
      <alignment horizontal="center" vertical="center" wrapText="1"/>
      <protection locked="0"/>
    </xf>
    <xf numFmtId="164" fontId="8" fillId="5" borderId="12" xfId="9" applyNumberFormat="1" applyFont="1" applyFill="1" applyBorder="1" applyAlignment="1">
      <alignment horizontal="center" vertical="center" wrapText="1"/>
    </xf>
    <xf numFmtId="164" fontId="8" fillId="5" borderId="25" xfId="9" applyNumberFormat="1" applyFont="1" applyFill="1" applyBorder="1" applyAlignment="1">
      <alignment horizontal="center" vertical="center" wrapText="1"/>
    </xf>
    <xf numFmtId="164" fontId="8" fillId="5" borderId="5" xfId="9" applyNumberFormat="1" applyFont="1" applyFill="1" applyBorder="1" applyAlignment="1">
      <alignment horizontal="center" vertical="center" wrapText="1"/>
    </xf>
    <xf numFmtId="167" fontId="3" fillId="0" borderId="7" xfId="2" applyNumberFormat="1" applyFont="1" applyBorder="1" applyAlignment="1">
      <alignment horizontal="center" vertical="center" wrapText="1"/>
    </xf>
    <xf numFmtId="167" fontId="3" fillId="10" borderId="8" xfId="2" applyNumberFormat="1" applyFont="1" applyFill="1" applyBorder="1" applyAlignment="1" applyProtection="1">
      <alignment horizontal="center" vertical="center" wrapText="1"/>
      <protection locked="0"/>
    </xf>
    <xf numFmtId="167" fontId="3" fillId="0" borderId="8" xfId="2" applyNumberFormat="1" applyFont="1" applyBorder="1" applyAlignment="1">
      <alignment horizontal="center" vertical="center" wrapText="1"/>
    </xf>
    <xf numFmtId="0" fontId="45" fillId="12" borderId="6" xfId="9" applyFont="1" applyFill="1" applyBorder="1" applyAlignment="1" applyProtection="1">
      <alignment horizontal="left" vertical="center" wrapText="1"/>
      <protection locked="0"/>
    </xf>
    <xf numFmtId="0" fontId="45" fillId="12" borderId="4" xfId="9" applyFont="1" applyFill="1" applyBorder="1" applyAlignment="1" applyProtection="1">
      <alignment horizontal="left" vertical="center" wrapText="1"/>
      <protection locked="0"/>
    </xf>
    <xf numFmtId="0" fontId="22" fillId="6" borderId="6" xfId="0" applyFont="1" applyFill="1" applyBorder="1" applyAlignment="1" applyProtection="1">
      <alignment horizontal="left" vertical="center"/>
      <protection locked="0"/>
    </xf>
    <xf numFmtId="0" fontId="22" fillId="6" borderId="0" xfId="0" applyFont="1" applyFill="1" applyAlignment="1" applyProtection="1">
      <alignment horizontal="left" vertical="top" wrapText="1"/>
      <protection locked="0"/>
    </xf>
    <xf numFmtId="0" fontId="22" fillId="6" borderId="4" xfId="0" applyFont="1" applyFill="1" applyBorder="1" applyAlignment="1" applyProtection="1">
      <alignment horizontal="left" vertical="center"/>
      <protection locked="0"/>
    </xf>
    <xf numFmtId="0" fontId="22" fillId="6" borderId="1" xfId="0" applyFont="1" applyFill="1" applyBorder="1" applyAlignment="1" applyProtection="1">
      <alignment horizontal="left" vertical="center"/>
      <protection locked="0"/>
    </xf>
    <xf numFmtId="0" fontId="22" fillId="6" borderId="2" xfId="0" applyFont="1" applyFill="1" applyBorder="1" applyAlignment="1" applyProtection="1">
      <alignment horizontal="left" vertical="center"/>
      <protection locked="0"/>
    </xf>
  </cellXfs>
  <cellStyles count="13">
    <cellStyle name="40% - Accent1 2" xfId="1"/>
    <cellStyle name="Comma" xfId="2" builtinId="3"/>
    <cellStyle name="Currency" xfId="3" builtinId="4"/>
    <cellStyle name="Currency 2" xfId="4"/>
    <cellStyle name="Hyperlink 2" xfId="5"/>
    <cellStyle name="Normal" xfId="0" builtinId="0"/>
    <cellStyle name="Normal 2" xfId="6"/>
    <cellStyle name="Normal 2 2" xfId="7"/>
    <cellStyle name="Normal 2 3" xfId="8"/>
    <cellStyle name="Normal 3" xfId="9"/>
    <cellStyle name="Percent" xfId="10" builtinId="5"/>
    <cellStyle name="Style 2" xfId="11"/>
    <cellStyle name="Style 2 2" xfId="12"/>
  </cellStyles>
  <dxfs count="53">
    <dxf>
      <fill>
        <patternFill>
          <bgColor theme="6"/>
        </patternFill>
      </fill>
    </dxf>
    <dxf>
      <fill>
        <patternFill>
          <bgColor theme="5" tint="0.39994506668294322"/>
        </patternFill>
      </fill>
    </dxf>
    <dxf>
      <fill>
        <patternFill patternType="solid">
          <bgColor rgb="FFFFFF00"/>
        </patternFill>
      </fill>
    </dxf>
    <dxf>
      <fill>
        <patternFill>
          <bgColor rgb="FFFFFF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b/>
        <i val="0"/>
        <color auto="1"/>
      </font>
      <fill>
        <patternFill>
          <bgColor theme="5"/>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ont>
        <b/>
        <i val="0"/>
        <color auto="1"/>
      </font>
      <fill>
        <patternFill>
          <bgColor theme="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calderon\AppData\Local\Microsoft\Windows\INetCache\Content.Outlook\M1OBP9U8\Users\ccalderon\AppData\Local\Microsoft\Windows\INetCache\Content.Outlook\M1OBP9U8\FormSheetEditOp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alderon\AppData\Local\Microsoft\Windows\INetCache\Content.Outlook\M1OBP9U8\SSA%20TEST\FormSheetEditOp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calderon\AppData\Local\Microsoft\Windows\INetCache\Content.Outlook\M1OBP9U8\Innovation%20Delivery%20Team\Small%20Business\SSAs\Layout%20Templates\SSA%20Scorecard%20Layout-%20data%20input%20form-%20DRAF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06102\Downloads\SSA_73_2019_Budget_Final%209.27.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PartsData"/>
      <sheetName val="LookupLists"/>
      <sheetName val="MyLinks"/>
      <sheetName val="FormSheetEditOpt"/>
    </sheetNames>
    <sheetDataSet>
      <sheetData sheetId="0" refreshError="1"/>
      <sheetData sheetId="1" refreshError="1"/>
      <sheetData sheetId="2">
        <row r="1">
          <cell r="A1" t="str">
            <v>Entered</v>
          </cell>
          <cell r="C1" t="str">
            <v>Order ID</v>
          </cell>
        </row>
        <row r="2">
          <cell r="A2">
            <v>41181.520370370374</v>
          </cell>
          <cell r="C2">
            <v>10100</v>
          </cell>
        </row>
        <row r="3">
          <cell r="A3">
            <v>41204.805324074077</v>
          </cell>
          <cell r="C3">
            <v>10101</v>
          </cell>
        </row>
        <row r="4">
          <cell r="A4">
            <v>41081.973900462966</v>
          </cell>
          <cell r="C4">
            <v>10102</v>
          </cell>
        </row>
        <row r="5">
          <cell r="A5">
            <v>41204.645277777781</v>
          </cell>
          <cell r="C5">
            <v>10103</v>
          </cell>
        </row>
        <row r="6">
          <cell r="A6">
            <v>41199.563356481478</v>
          </cell>
          <cell r="C6">
            <v>10104</v>
          </cell>
        </row>
      </sheetData>
      <sheetData sheetId="3">
        <row r="1">
          <cell r="A1" t="str">
            <v>PartDesc</v>
          </cell>
          <cell r="D1" t="str">
            <v>Location</v>
          </cell>
        </row>
        <row r="2">
          <cell r="A2" t="str">
            <v>Door</v>
          </cell>
          <cell r="D2" t="str">
            <v>Warehouse</v>
          </cell>
        </row>
        <row r="3">
          <cell r="A3" t="str">
            <v>Spring</v>
          </cell>
          <cell r="D3" t="str">
            <v>Shop</v>
          </cell>
        </row>
        <row r="4">
          <cell r="A4" t="str">
            <v>Lens</v>
          </cell>
          <cell r="D4" t="str">
            <v>Store1</v>
          </cell>
        </row>
        <row r="5">
          <cell r="A5" t="str">
            <v>Blank cap</v>
          </cell>
          <cell r="D5" t="str">
            <v>Store2</v>
          </cell>
        </row>
        <row r="6">
          <cell r="A6" t="str">
            <v>Eject knob</v>
          </cell>
        </row>
        <row r="7">
          <cell r="A7" t="str">
            <v>Lock lever</v>
          </cell>
        </row>
        <row r="8">
          <cell r="A8" t="str">
            <v>Insulator</v>
          </cell>
        </row>
        <row r="9">
          <cell r="A9" t="str">
            <v>Screw caps</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PartsData"/>
      <sheetName val="LookupLists"/>
      <sheetName val="MyLinks"/>
      <sheetName val="FormSheetEditOpt"/>
    </sheetNames>
    <sheetDataSet>
      <sheetData sheetId="0" refreshError="1"/>
      <sheetData sheetId="1" refreshError="1"/>
      <sheetData sheetId="2">
        <row r="1">
          <cell r="A1" t="str">
            <v>Entered</v>
          </cell>
          <cell r="C1" t="str">
            <v>Order ID</v>
          </cell>
        </row>
        <row r="2">
          <cell r="A2">
            <v>41181.520370370374</v>
          </cell>
          <cell r="C2">
            <v>10100</v>
          </cell>
        </row>
        <row r="3">
          <cell r="A3">
            <v>41204.805324074077</v>
          </cell>
          <cell r="C3">
            <v>10101</v>
          </cell>
        </row>
        <row r="4">
          <cell r="A4">
            <v>41081.973900462966</v>
          </cell>
          <cell r="C4">
            <v>10102</v>
          </cell>
        </row>
        <row r="5">
          <cell r="A5">
            <v>41204.645277777781</v>
          </cell>
          <cell r="C5">
            <v>10103</v>
          </cell>
        </row>
        <row r="6">
          <cell r="A6">
            <v>41199.563356481478</v>
          </cell>
          <cell r="C6">
            <v>10104</v>
          </cell>
        </row>
      </sheetData>
      <sheetData sheetId="3">
        <row r="1">
          <cell r="A1" t="str">
            <v>PartDesc</v>
          </cell>
          <cell r="D1" t="str">
            <v>Location</v>
          </cell>
        </row>
        <row r="2">
          <cell r="A2" t="str">
            <v>Door</v>
          </cell>
          <cell r="D2" t="str">
            <v>Warehouse</v>
          </cell>
        </row>
        <row r="3">
          <cell r="A3" t="str">
            <v>Spring</v>
          </cell>
          <cell r="D3" t="str">
            <v>Shop</v>
          </cell>
        </row>
        <row r="4">
          <cell r="A4" t="str">
            <v>Lens</v>
          </cell>
          <cell r="D4" t="str">
            <v>Store1</v>
          </cell>
        </row>
        <row r="5">
          <cell r="A5" t="str">
            <v>Blank cap</v>
          </cell>
          <cell r="D5" t="str">
            <v>Store2</v>
          </cell>
        </row>
        <row r="6">
          <cell r="A6" t="str">
            <v>Eject knob</v>
          </cell>
        </row>
        <row r="7">
          <cell r="A7" t="str">
            <v>Lock lever</v>
          </cell>
        </row>
        <row r="8">
          <cell r="A8" t="str">
            <v>Insulator</v>
          </cell>
        </row>
        <row r="9">
          <cell r="A9" t="str">
            <v>Screw caps</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Page"/>
      <sheetName val="What Data Is Available"/>
      <sheetName val="Self Reported Data Entry"/>
      <sheetName val="Summary"/>
      <sheetName val="Summary Sheet"/>
      <sheetName val="Safety and Security (2)"/>
      <sheetName val="Safety and Security"/>
      <sheetName val="Public Way Aesthetics (2)"/>
      <sheetName val="Public Way Aesthetics"/>
      <sheetName val="Customer Attraction (2)"/>
      <sheetName val="Customer Attraction"/>
      <sheetName val="Economic Development (2)"/>
      <sheetName val="Economic Development"/>
      <sheetName val="Sustainablity and Public Pl (2"/>
      <sheetName val="Sustainablity and Public Places"/>
      <sheetName val="Self Reported"/>
      <sheetName val="DATA"/>
      <sheetName val="Sheet5"/>
    </sheetNames>
    <sheetDataSet>
      <sheetData sheetId="0" refreshError="1"/>
      <sheetData sheetId="1" refreshError="1"/>
      <sheetData sheetId="2">
        <row r="3">
          <cell r="J3">
            <v>0</v>
          </cell>
        </row>
        <row r="5">
          <cell r="D5" t="str">
            <v xml:space="preserve">Hard coded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_Reported"/>
      <sheetName val="Budget Summary Sheet"/>
      <sheetName val="Overview Summary"/>
      <sheetName val="1.0 Customer Attraction"/>
      <sheetName val="2.0 Public Way Aesthetics"/>
      <sheetName val="3.0 Sustainability &amp; Public"/>
      <sheetName val="4.0 Economic &amp; Business Dev."/>
      <sheetName val="5.0 Safety Programs"/>
      <sheetName val="6.0 SSA Management"/>
      <sheetName val="7.0 Personnel"/>
      <sheetName val="Cost Allocation Plan"/>
      <sheetName val="YTD Actuals Summary"/>
      <sheetName val="Actuals (Q1)"/>
      <sheetName val="Actuals (Q2)"/>
      <sheetName val="Actuals (Q3)"/>
      <sheetName val="Actuals (Q4)"/>
    </sheetNames>
    <sheetDataSet>
      <sheetData sheetId="0"/>
      <sheetData sheetId="1"/>
      <sheetData sheetId="2"/>
      <sheetData sheetId="3"/>
      <sheetData sheetId="4"/>
      <sheetData sheetId="5"/>
      <sheetData sheetId="6">
        <row r="8">
          <cell r="L8">
            <v>1000</v>
          </cell>
        </row>
        <row r="9">
          <cell r="L9">
            <v>1000</v>
          </cell>
        </row>
        <row r="10">
          <cell r="L10">
            <v>0</v>
          </cell>
        </row>
        <row r="11">
          <cell r="L11">
            <v>1000</v>
          </cell>
        </row>
        <row r="12">
          <cell r="L12">
            <v>1000</v>
          </cell>
        </row>
        <row r="13">
          <cell r="L13">
            <v>1600</v>
          </cell>
        </row>
        <row r="14">
          <cell r="L14">
            <v>1000</v>
          </cell>
        </row>
        <row r="15">
          <cell r="L15">
            <v>0</v>
          </cell>
        </row>
        <row r="16">
          <cell r="L16">
            <v>0</v>
          </cell>
        </row>
        <row r="17">
          <cell r="L17">
            <v>0</v>
          </cell>
        </row>
      </sheetData>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1" name="SelfReported" displayName="SelfReported" ref="B2:V654" totalsRowShown="0" headerRowDxfId="52" headerRowCellStyle="Normal 3" dataCellStyle="Normal 3">
  <autoFilter ref="B2:V654"/>
  <tableColumns count="21">
    <tableColumn id="1" name="Metric Name" dataDxfId="51" dataCellStyle="Normal 3"/>
    <tableColumn id="2" name="Year" dataCellStyle="Normal 3"/>
    <tableColumn id="3" name="Q1" dataCellStyle="Normal 3"/>
    <tableColumn id="4" name="Q2" dataCellStyle="Normal 3"/>
    <tableColumn id="5" name="Q3" dataCellStyle="Normal 3"/>
    <tableColumn id="6" name="Q4" dataCellStyle="Normal 3"/>
    <tableColumn id="11" name="TQ1" dataDxfId="50" dataCellStyle="Normal 3"/>
    <tableColumn id="10" name="TQ2" dataDxfId="49" dataCellStyle="Normal 3"/>
    <tableColumn id="9" name="TQ3" dataDxfId="48" dataCellStyle="Normal 3"/>
    <tableColumn id="8" name="TQ4" dataDxfId="47" dataCellStyle="Normal 3"/>
    <tableColumn id="7" name="Metric" dataDxfId="46" dataCellStyle="Normal 3">
      <calculatedColumnFormula>CONCATENATE(Self_Reported!$B3,Self_Reported!$C3)</calculatedColumnFormula>
    </tableColumn>
    <tableColumn id="12" name="ActualsTotal" dataDxfId="45" dataCellStyle="Normal 3">
      <calculatedColumnFormula>Self_Reported!$D3+Self_Reported!$E3+Self_Reported!$F3+Self_Reported!$G3</calculatedColumnFormula>
    </tableColumn>
    <tableColumn id="13" name="TargetsTotal" dataDxfId="44" dataCellStyle="Normal 3">
      <calculatedColumnFormula>Self_Reported!$H3+Self_Reported!$I3+Self_Reported!$J3+Self_Reported!$K3</calculatedColumnFormula>
    </tableColumn>
    <tableColumn id="23" name="YQ1" dataDxfId="43" dataCellStyle="Normal 3">
      <calculatedColumnFormula>Self_Reported!$D3</calculatedColumnFormula>
    </tableColumn>
    <tableColumn id="22" name="YQ2" dataDxfId="42" dataCellStyle="Normal 3">
      <calculatedColumnFormula>Self_Reported!$D3+Self_Reported!$E3</calculatedColumnFormula>
    </tableColumn>
    <tableColumn id="21" name="YQ3" dataDxfId="41" dataCellStyle="Normal 3">
      <calculatedColumnFormula>Self_Reported!$D3+Self_Reported!$E3+Self_Reported!$F3</calculatedColumnFormula>
    </tableColumn>
    <tableColumn id="20" name="YQ4" dataDxfId="40" dataCellStyle="Normal 3">
      <calculatedColumnFormula>Self_Reported!$M3</calculatedColumnFormula>
    </tableColumn>
    <tableColumn id="19" name="TQ12" dataDxfId="39" dataCellStyle="Normal 3">
      <calculatedColumnFormula>Self_Reported!$H3</calculatedColumnFormula>
    </tableColumn>
    <tableColumn id="18" name="TQ22" dataDxfId="38" dataCellStyle="Normal 3">
      <calculatedColumnFormula>Self_Reported!$H3+Self_Reported!$I3</calculatedColumnFormula>
    </tableColumn>
    <tableColumn id="17" name="TQ32" dataDxfId="37" dataCellStyle="Normal 3">
      <calculatedColumnFormula>Self_Reported!$H3+Self_Reported!$I3+Self_Reported!$J3</calculatedColumnFormula>
    </tableColumn>
    <tableColumn id="16" name="TQ42" dataDxfId="36" dataCellStyle="Normal 3">
      <calculatedColumnFormula>Self_Reported!$N3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asdf@gmail.com" TargetMode="External"/><Relationship Id="rId1" Type="http://schemas.openxmlformats.org/officeDocument/2006/relationships/hyperlink" Target="mailto:dfsdfec@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asdf@gmail.com" TargetMode="External"/><Relationship Id="rId1" Type="http://schemas.openxmlformats.org/officeDocument/2006/relationships/hyperlink" Target="mailto:dfsdfec@gmail.com"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asdf@gmail.com" TargetMode="External"/><Relationship Id="rId1" Type="http://schemas.openxmlformats.org/officeDocument/2006/relationships/hyperlink" Target="mailto:dfsdfec@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SelfReported"/>
  <dimension ref="B2:V654"/>
  <sheetViews>
    <sheetView workbookViewId="0"/>
  </sheetViews>
  <sheetFormatPr defaultRowHeight="13.2" x14ac:dyDescent="0.25"/>
  <cols>
    <col min="2" max="2" width="51.77734375" bestFit="1" customWidth="1"/>
    <col min="7" max="7" width="11.5546875" customWidth="1"/>
    <col min="8" max="8" width="11.77734375" customWidth="1"/>
    <col min="12" max="12" width="41" customWidth="1"/>
    <col min="13" max="13" width="14.44140625" bestFit="1" customWidth="1"/>
    <col min="14" max="14" width="13.77734375" customWidth="1"/>
    <col min="15" max="15" width="11.88671875" customWidth="1"/>
  </cols>
  <sheetData>
    <row r="2" spans="2:22" x14ac:dyDescent="0.25">
      <c r="B2" s="1" t="s">
        <v>85</v>
      </c>
      <c r="C2" s="1" t="s">
        <v>12</v>
      </c>
      <c r="D2" s="1" t="s">
        <v>8</v>
      </c>
      <c r="E2" s="1" t="s">
        <v>9</v>
      </c>
      <c r="F2" s="1" t="s">
        <v>10</v>
      </c>
      <c r="G2" s="1" t="s">
        <v>11</v>
      </c>
      <c r="H2" s="1" t="s">
        <v>86</v>
      </c>
      <c r="I2" s="1" t="s">
        <v>87</v>
      </c>
      <c r="J2" s="1" t="s">
        <v>88</v>
      </c>
      <c r="K2" s="1" t="s">
        <v>89</v>
      </c>
      <c r="L2" s="1" t="s">
        <v>90</v>
      </c>
      <c r="M2" s="1" t="s">
        <v>91</v>
      </c>
      <c r="N2" s="1" t="s">
        <v>92</v>
      </c>
      <c r="O2" s="1" t="s">
        <v>93</v>
      </c>
      <c r="P2" s="1" t="s">
        <v>94</v>
      </c>
      <c r="Q2" s="1" t="s">
        <v>95</v>
      </c>
      <c r="R2" s="1" t="s">
        <v>96</v>
      </c>
      <c r="S2" s="1" t="s">
        <v>97</v>
      </c>
      <c r="T2" s="1" t="s">
        <v>98</v>
      </c>
      <c r="U2" s="1" t="s">
        <v>99</v>
      </c>
      <c r="V2" s="1" t="s">
        <v>100</v>
      </c>
    </row>
    <row r="3" spans="2:22" x14ac:dyDescent="0.25">
      <c r="B3" s="1" t="e">
        <f>#REF!</f>
        <v>#REF!</v>
      </c>
      <c r="C3" s="1">
        <v>2014</v>
      </c>
      <c r="D3" s="1"/>
      <c r="E3" s="1"/>
      <c r="F3" s="1"/>
      <c r="G3" s="1"/>
      <c r="H3" s="1"/>
      <c r="I3" s="1"/>
      <c r="J3" s="1"/>
      <c r="K3" s="1"/>
      <c r="L3" s="1" t="e">
        <f>CONCATENATE(Self_Reported!$B3,Self_Reported!$C3)</f>
        <v>#REF!</v>
      </c>
      <c r="M3" s="1">
        <f>Self_Reported!$D3+Self_Reported!$E3+Self_Reported!$F3+Self_Reported!$G3</f>
        <v>0</v>
      </c>
      <c r="N3" s="1">
        <f>Self_Reported!$H3+Self_Reported!$I3+Self_Reported!$J3+Self_Reported!$K3</f>
        <v>0</v>
      </c>
      <c r="O3" s="1">
        <f>Self_Reported!$D3</f>
        <v>0</v>
      </c>
      <c r="P3" s="1">
        <f>Self_Reported!$D3+Self_Reported!$E3</f>
        <v>0</v>
      </c>
      <c r="Q3" s="1">
        <f>Self_Reported!$D3+Self_Reported!$E3+Self_Reported!$F3</f>
        <v>0</v>
      </c>
      <c r="R3" s="1">
        <f>Self_Reported!$M3</f>
        <v>0</v>
      </c>
      <c r="S3" s="1">
        <f>Self_Reported!$H3</f>
        <v>0</v>
      </c>
      <c r="T3" s="1">
        <f>Self_Reported!$H3+Self_Reported!$I3</f>
        <v>0</v>
      </c>
      <c r="U3" s="1">
        <f>Self_Reported!$H3+Self_Reported!$I3+Self_Reported!$J3</f>
        <v>0</v>
      </c>
      <c r="V3" s="1">
        <f>Self_Reported!$N3</f>
        <v>0</v>
      </c>
    </row>
    <row r="4" spans="2:22" x14ac:dyDescent="0.25">
      <c r="B4" s="1" t="s">
        <v>101</v>
      </c>
      <c r="C4" s="1">
        <v>2014</v>
      </c>
      <c r="D4" s="1"/>
      <c r="E4" s="1"/>
      <c r="F4" s="1"/>
      <c r="G4" s="1"/>
      <c r="H4" s="1"/>
      <c r="I4" s="1"/>
      <c r="J4" s="1"/>
      <c r="K4" s="1"/>
      <c r="L4" s="1" t="str">
        <f>CONCATENATE(Self_Reported!$B4,Self_Reported!$C4)</f>
        <v>Amount of Revenue Collected ($ hundreds)2014</v>
      </c>
      <c r="M4" s="1">
        <f>Self_Reported!$D4+Self_Reported!$E4+Self_Reported!$F4+Self_Reported!$G4</f>
        <v>0</v>
      </c>
      <c r="N4" s="1">
        <f>Self_Reported!$H4+Self_Reported!$I4+Self_Reported!$J4+Self_Reported!$K4</f>
        <v>0</v>
      </c>
      <c r="O4" s="1">
        <f>Self_Reported!$D4</f>
        <v>0</v>
      </c>
      <c r="P4" s="1">
        <f>Self_Reported!$D4+Self_Reported!$E4</f>
        <v>0</v>
      </c>
      <c r="Q4" s="1">
        <f>Self_Reported!$D4+Self_Reported!$E4+Self_Reported!$F4</f>
        <v>0</v>
      </c>
      <c r="R4" s="1">
        <f>Self_Reported!$M4</f>
        <v>0</v>
      </c>
      <c r="S4" s="1">
        <f>Self_Reported!$H4</f>
        <v>0</v>
      </c>
      <c r="T4" s="1">
        <f>Self_Reported!$H4+Self_Reported!$I4</f>
        <v>0</v>
      </c>
      <c r="U4" s="1">
        <f>Self_Reported!$H4+Self_Reported!$I4+Self_Reported!$J4</f>
        <v>0</v>
      </c>
      <c r="V4" s="1">
        <f>Self_Reported!$N4</f>
        <v>0</v>
      </c>
    </row>
    <row r="5" spans="2:22" x14ac:dyDescent="0.25">
      <c r="B5" s="1" t="s">
        <v>15</v>
      </c>
      <c r="C5" s="1">
        <v>2014</v>
      </c>
      <c r="D5" s="1"/>
      <c r="E5" s="1"/>
      <c r="F5" s="1"/>
      <c r="G5" s="1"/>
      <c r="H5" s="1"/>
      <c r="I5" s="1"/>
      <c r="J5" s="1"/>
      <c r="K5" s="1"/>
      <c r="L5" s="1" t="str">
        <f>CONCATENATE(Self_Reported!$B5,Self_Reported!$C5)</f>
        <v>Attendance at Neighborhood Events 2014</v>
      </c>
      <c r="M5" s="1">
        <f>Self_Reported!$D5+Self_Reported!$E5+Self_Reported!$F5+Self_Reported!$G5</f>
        <v>0</v>
      </c>
      <c r="N5" s="1">
        <f>Self_Reported!$H5+Self_Reported!$I5+Self_Reported!$J5+Self_Reported!$K5</f>
        <v>0</v>
      </c>
      <c r="O5" s="1">
        <f>Self_Reported!$D5</f>
        <v>0</v>
      </c>
      <c r="P5" s="1">
        <f>Self_Reported!$D5+Self_Reported!$E5</f>
        <v>0</v>
      </c>
      <c r="Q5" s="1">
        <f>Self_Reported!$D5+Self_Reported!$E5+Self_Reported!$F5</f>
        <v>0</v>
      </c>
      <c r="R5" s="1">
        <f>Self_Reported!$M5</f>
        <v>0</v>
      </c>
      <c r="S5" s="1">
        <f>Self_Reported!$H5</f>
        <v>0</v>
      </c>
      <c r="T5" s="1">
        <f>Self_Reported!$H5+Self_Reported!$I5</f>
        <v>0</v>
      </c>
      <c r="U5" s="1">
        <f>Self_Reported!$H5+Self_Reported!$I5+Self_Reported!$J5</f>
        <v>0</v>
      </c>
      <c r="V5" s="1">
        <f>Self_Reported!$N5</f>
        <v>0</v>
      </c>
    </row>
    <row r="6" spans="2:22" x14ac:dyDescent="0.25">
      <c r="B6" s="1" t="e">
        <f>#REF!</f>
        <v>#REF!</v>
      </c>
      <c r="C6" s="1">
        <v>2014</v>
      </c>
      <c r="D6" s="1"/>
      <c r="E6" s="1"/>
      <c r="F6" s="1"/>
      <c r="G6" s="1"/>
      <c r="H6" s="1"/>
      <c r="I6" s="1"/>
      <c r="J6" s="1"/>
      <c r="K6" s="1"/>
      <c r="L6" s="1" t="e">
        <f>CONCATENATE(Self_Reported!$B6,Self_Reported!$C6)</f>
        <v>#REF!</v>
      </c>
      <c r="M6" s="1">
        <f>Self_Reported!$D6+Self_Reported!$E6+Self_Reported!$F6+Self_Reported!$G6</f>
        <v>0</v>
      </c>
      <c r="N6" s="1">
        <f>Self_Reported!$H6+Self_Reported!$I6+Self_Reported!$J6+Self_Reported!$K6</f>
        <v>0</v>
      </c>
      <c r="O6" s="1">
        <f>Self_Reported!$D6</f>
        <v>0</v>
      </c>
      <c r="P6" s="1">
        <f>Self_Reported!$D6+Self_Reported!$E6</f>
        <v>0</v>
      </c>
      <c r="Q6" s="1">
        <f>Self_Reported!$D6+Self_Reported!$E6+Self_Reported!$F6</f>
        <v>0</v>
      </c>
      <c r="R6" s="1">
        <f>Self_Reported!$M6</f>
        <v>0</v>
      </c>
      <c r="S6" s="1">
        <f>Self_Reported!$H6</f>
        <v>0</v>
      </c>
      <c r="T6" s="1">
        <f>Self_Reported!$H6+Self_Reported!$I6</f>
        <v>0</v>
      </c>
      <c r="U6" s="1">
        <f>Self_Reported!$H6+Self_Reported!$I6+Self_Reported!$J6</f>
        <v>0</v>
      </c>
      <c r="V6" s="1">
        <f>Self_Reported!$N6</f>
        <v>0</v>
      </c>
    </row>
    <row r="7" spans="2:22" x14ac:dyDescent="0.25">
      <c r="B7" s="1" t="s">
        <v>102</v>
      </c>
      <c r="C7" s="1">
        <v>2014</v>
      </c>
      <c r="D7" s="1"/>
      <c r="E7" s="1"/>
      <c r="F7" s="1"/>
      <c r="G7" s="1"/>
      <c r="H7" s="1"/>
      <c r="I7" s="1"/>
      <c r="J7" s="1"/>
      <c r="K7" s="1"/>
      <c r="L7" s="1" t="str">
        <f>CONCATENATE(Self_Reported!$B7,Self_Reported!$C7)</f>
        <v>Number of Twitter Followers  2014</v>
      </c>
      <c r="M7" s="1">
        <f>Self_Reported!$D7+Self_Reported!$E7+Self_Reported!$F7+Self_Reported!$G7</f>
        <v>0</v>
      </c>
      <c r="N7" s="1">
        <f>Self_Reported!$H7+Self_Reported!$I7+Self_Reported!$J7+Self_Reported!$K7</f>
        <v>0</v>
      </c>
      <c r="O7" s="1">
        <f>Self_Reported!$D7</f>
        <v>0</v>
      </c>
      <c r="P7" s="1">
        <f>Self_Reported!$D7+Self_Reported!$E7</f>
        <v>0</v>
      </c>
      <c r="Q7" s="1">
        <f>Self_Reported!$D7+Self_Reported!$E7+Self_Reported!$F7</f>
        <v>0</v>
      </c>
      <c r="R7" s="1">
        <f>Self_Reported!$M7</f>
        <v>0</v>
      </c>
      <c r="S7" s="1">
        <f>Self_Reported!$H7</f>
        <v>0</v>
      </c>
      <c r="T7" s="1">
        <f>Self_Reported!$H7+Self_Reported!$I7</f>
        <v>0</v>
      </c>
      <c r="U7" s="1">
        <f>Self_Reported!$H7+Self_Reported!$I7+Self_Reported!$J7</f>
        <v>0</v>
      </c>
      <c r="V7" s="1">
        <f>Self_Reported!$N7</f>
        <v>0</v>
      </c>
    </row>
    <row r="8" spans="2:22" x14ac:dyDescent="0.25">
      <c r="B8" s="1" t="s">
        <v>18</v>
      </c>
      <c r="C8" s="1">
        <v>2014</v>
      </c>
      <c r="D8" s="1"/>
      <c r="E8" s="1"/>
      <c r="F8" s="1"/>
      <c r="G8" s="1"/>
      <c r="H8" s="1"/>
      <c r="I8" s="1"/>
      <c r="J8" s="1"/>
      <c r="K8" s="1"/>
      <c r="L8" s="1" t="str">
        <f>CONCATENATE(Self_Reported!$B8,Self_Reported!$C8)</f>
        <v>Number of Facebook Likes2014</v>
      </c>
      <c r="M8" s="1">
        <f>Self_Reported!$D8+Self_Reported!$E8+Self_Reported!$F8+Self_Reported!$G8</f>
        <v>0</v>
      </c>
      <c r="N8" s="1">
        <f>Self_Reported!$H8+Self_Reported!$I8+Self_Reported!$J8+Self_Reported!$K8</f>
        <v>0</v>
      </c>
      <c r="O8" s="1">
        <f>Self_Reported!$D8</f>
        <v>0</v>
      </c>
      <c r="P8" s="1">
        <f>Self_Reported!$D8+Self_Reported!$E8</f>
        <v>0</v>
      </c>
      <c r="Q8" s="1">
        <f>Self_Reported!$D8+Self_Reported!$E8+Self_Reported!$F8</f>
        <v>0</v>
      </c>
      <c r="R8" s="1">
        <f>Self_Reported!$M8</f>
        <v>0</v>
      </c>
      <c r="S8" s="1">
        <f>Self_Reported!$H8</f>
        <v>0</v>
      </c>
      <c r="T8" s="1">
        <f>Self_Reported!$H8+Self_Reported!$I8</f>
        <v>0</v>
      </c>
      <c r="U8" s="1">
        <f>Self_Reported!$H8+Self_Reported!$I8+Self_Reported!$J8</f>
        <v>0</v>
      </c>
      <c r="V8" s="1">
        <f>Self_Reported!$N8</f>
        <v>0</v>
      </c>
    </row>
    <row r="9" spans="2:22" x14ac:dyDescent="0.25">
      <c r="B9" s="1" t="e">
        <f>#REF!</f>
        <v>#REF!</v>
      </c>
      <c r="C9" s="1">
        <v>2014</v>
      </c>
      <c r="D9" s="1"/>
      <c r="E9" s="1"/>
      <c r="F9" s="1"/>
      <c r="G9" s="1"/>
      <c r="H9" s="1"/>
      <c r="I9" s="1"/>
      <c r="J9" s="1"/>
      <c r="K9" s="1"/>
      <c r="L9" s="1" t="e">
        <f>CONCATENATE(Self_Reported!$B9,Self_Reported!$C9)</f>
        <v>#REF!</v>
      </c>
      <c r="M9" s="1">
        <f>Self_Reported!$D9+Self_Reported!$E9+Self_Reported!$F9+Self_Reported!$G9</f>
        <v>0</v>
      </c>
      <c r="N9" s="1">
        <f>Self_Reported!$H9+Self_Reported!$I9+Self_Reported!$J9+Self_Reported!$K9</f>
        <v>0</v>
      </c>
      <c r="O9" s="1">
        <f>Self_Reported!$D9</f>
        <v>0</v>
      </c>
      <c r="P9" s="1">
        <f>Self_Reported!$D9+Self_Reported!$E9</f>
        <v>0</v>
      </c>
      <c r="Q9" s="1">
        <f>Self_Reported!$D9+Self_Reported!$E9+Self_Reported!$F9</f>
        <v>0</v>
      </c>
      <c r="R9" s="1">
        <f>Self_Reported!$M9</f>
        <v>0</v>
      </c>
      <c r="S9" s="1">
        <f>Self_Reported!$H9</f>
        <v>0</v>
      </c>
      <c r="T9" s="1">
        <f>Self_Reported!$H9+Self_Reported!$I9</f>
        <v>0</v>
      </c>
      <c r="U9" s="1">
        <f>Self_Reported!$H9+Self_Reported!$I9+Self_Reported!$J9</f>
        <v>0</v>
      </c>
      <c r="V9" s="1">
        <f>Self_Reported!$N9</f>
        <v>0</v>
      </c>
    </row>
    <row r="10" spans="2:22" x14ac:dyDescent="0.25">
      <c r="B10" s="1" t="e">
        <f>#REF!</f>
        <v>#REF!</v>
      </c>
      <c r="C10" s="1">
        <v>2014</v>
      </c>
      <c r="D10" s="1"/>
      <c r="E10" s="1"/>
      <c r="F10" s="1"/>
      <c r="G10" s="1"/>
      <c r="H10" s="1"/>
      <c r="I10" s="1"/>
      <c r="J10" s="1"/>
      <c r="K10" s="1"/>
      <c r="L10" s="1" t="e">
        <f>CONCATENATE(Self_Reported!$B10,Self_Reported!$C10)</f>
        <v>#REF!</v>
      </c>
      <c r="M10" s="1">
        <f>Self_Reported!$D10+Self_Reported!$E10+Self_Reported!$F10+Self_Reported!$G10</f>
        <v>0</v>
      </c>
      <c r="N10" s="1">
        <f>Self_Reported!$H10+Self_Reported!$I10+Self_Reported!$J10+Self_Reported!$K10</f>
        <v>0</v>
      </c>
      <c r="O10" s="1">
        <f>Self_Reported!$D10</f>
        <v>0</v>
      </c>
      <c r="P10" s="1">
        <f>Self_Reported!$D10+Self_Reported!$E10</f>
        <v>0</v>
      </c>
      <c r="Q10" s="1">
        <f>Self_Reported!$D10+Self_Reported!$E10+Self_Reported!$F10</f>
        <v>0</v>
      </c>
      <c r="R10" s="1">
        <f>Self_Reported!$M10</f>
        <v>0</v>
      </c>
      <c r="S10" s="1">
        <f>Self_Reported!$H10</f>
        <v>0</v>
      </c>
      <c r="T10" s="1">
        <f>Self_Reported!$H10+Self_Reported!$I10</f>
        <v>0</v>
      </c>
      <c r="U10" s="1">
        <f>Self_Reported!$H10+Self_Reported!$I10+Self_Reported!$J10</f>
        <v>0</v>
      </c>
      <c r="V10" s="1">
        <f>Self_Reported!$N10</f>
        <v>0</v>
      </c>
    </row>
    <row r="11" spans="2:22" x14ac:dyDescent="0.25">
      <c r="B11" s="1" t="e">
        <f>#REF!</f>
        <v>#REF!</v>
      </c>
      <c r="C11" s="1">
        <v>2014</v>
      </c>
      <c r="D11" s="1"/>
      <c r="E11" s="1"/>
      <c r="F11" s="1"/>
      <c r="G11" s="1"/>
      <c r="H11" s="1"/>
      <c r="I11" s="1"/>
      <c r="J11" s="1"/>
      <c r="K11" s="1"/>
      <c r="L11" s="1" t="e">
        <f>CONCATENATE(Self_Reported!$B11,Self_Reported!$C11)</f>
        <v>#REF!</v>
      </c>
      <c r="M11" s="1">
        <f>Self_Reported!$D11+Self_Reported!$E11+Self_Reported!$F11+Self_Reported!$G11</f>
        <v>0</v>
      </c>
      <c r="N11" s="1">
        <f>Self_Reported!$H11+Self_Reported!$I11+Self_Reported!$J11+Self_Reported!$K11</f>
        <v>0</v>
      </c>
      <c r="O11" s="1">
        <f>Self_Reported!$D11</f>
        <v>0</v>
      </c>
      <c r="P11" s="1">
        <f>Self_Reported!$D11+Self_Reported!$E11</f>
        <v>0</v>
      </c>
      <c r="Q11" s="1">
        <f>Self_Reported!$D11+Self_Reported!$E11+Self_Reported!$F11</f>
        <v>0</v>
      </c>
      <c r="R11" s="1">
        <f>Self_Reported!$M11</f>
        <v>0</v>
      </c>
      <c r="S11" s="1">
        <f>Self_Reported!$H11</f>
        <v>0</v>
      </c>
      <c r="T11" s="1">
        <f>Self_Reported!$H11+Self_Reported!$I11</f>
        <v>0</v>
      </c>
      <c r="U11" s="1">
        <f>Self_Reported!$H11+Self_Reported!$I11+Self_Reported!$J11</f>
        <v>0</v>
      </c>
      <c r="V11" s="1">
        <f>Self_Reported!$N11</f>
        <v>0</v>
      </c>
    </row>
    <row r="12" spans="2:22" x14ac:dyDescent="0.25">
      <c r="B12" s="1" t="e">
        <f>#REF!</f>
        <v>#REF!</v>
      </c>
      <c r="C12" s="1">
        <v>2014</v>
      </c>
      <c r="D12" s="1"/>
      <c r="E12" s="1"/>
      <c r="F12" s="1"/>
      <c r="G12" s="1"/>
      <c r="H12" s="1"/>
      <c r="I12" s="1"/>
      <c r="J12" s="1"/>
      <c r="K12" s="1"/>
      <c r="L12" s="1" t="e">
        <f>CONCATENATE(Self_Reported!$B12,Self_Reported!$C12)</f>
        <v>#REF!</v>
      </c>
      <c r="M12" s="1">
        <f>Self_Reported!$D12+Self_Reported!$E12+Self_Reported!$F12+Self_Reported!$G12</f>
        <v>0</v>
      </c>
      <c r="N12" s="1">
        <f>Self_Reported!$H12+Self_Reported!$I12+Self_Reported!$J12+Self_Reported!$K12</f>
        <v>0</v>
      </c>
      <c r="O12" s="1">
        <f>Self_Reported!$D12</f>
        <v>0</v>
      </c>
      <c r="P12" s="1">
        <f>Self_Reported!$D12+Self_Reported!$E12</f>
        <v>0</v>
      </c>
      <c r="Q12" s="1">
        <f>Self_Reported!$D12+Self_Reported!$E12+Self_Reported!$F12</f>
        <v>0</v>
      </c>
      <c r="R12" s="1">
        <f>Self_Reported!$M12</f>
        <v>0</v>
      </c>
      <c r="S12" s="1">
        <f>Self_Reported!$H12</f>
        <v>0</v>
      </c>
      <c r="T12" s="1">
        <f>Self_Reported!$H12+Self_Reported!$I12</f>
        <v>0</v>
      </c>
      <c r="U12" s="1">
        <f>Self_Reported!$H12+Self_Reported!$I12+Self_Reported!$J12</f>
        <v>0</v>
      </c>
      <c r="V12" s="1">
        <f>Self_Reported!$N12</f>
        <v>0</v>
      </c>
    </row>
    <row r="13" spans="2:22" x14ac:dyDescent="0.25">
      <c r="B13" s="1" t="e">
        <f>#REF!</f>
        <v>#REF!</v>
      </c>
      <c r="C13" s="1">
        <v>2014</v>
      </c>
      <c r="D13" s="1"/>
      <c r="E13" s="1"/>
      <c r="F13" s="1"/>
      <c r="G13" s="1"/>
      <c r="H13" s="1"/>
      <c r="I13" s="1"/>
      <c r="J13" s="1"/>
      <c r="K13" s="1"/>
      <c r="L13" s="1" t="e">
        <f>CONCATENATE(Self_Reported!$B13,Self_Reported!$C13)</f>
        <v>#REF!</v>
      </c>
      <c r="M13" s="1">
        <f>Self_Reported!$D13+Self_Reported!$E13+Self_Reported!$F13+Self_Reported!$G13</f>
        <v>0</v>
      </c>
      <c r="N13" s="1">
        <f>Self_Reported!$H13+Self_Reported!$I13+Self_Reported!$J13+Self_Reported!$K13</f>
        <v>0</v>
      </c>
      <c r="O13" s="1">
        <f>Self_Reported!$D13</f>
        <v>0</v>
      </c>
      <c r="P13" s="1">
        <f>Self_Reported!$D13+Self_Reported!$E13</f>
        <v>0</v>
      </c>
      <c r="Q13" s="1">
        <f>Self_Reported!$D13+Self_Reported!$E13+Self_Reported!$F13</f>
        <v>0</v>
      </c>
      <c r="R13" s="1">
        <f>Self_Reported!$M13</f>
        <v>0</v>
      </c>
      <c r="S13" s="1">
        <f>Self_Reported!$H13</f>
        <v>0</v>
      </c>
      <c r="T13" s="1">
        <f>Self_Reported!$H13+Self_Reported!$I13</f>
        <v>0</v>
      </c>
      <c r="U13" s="1">
        <f>Self_Reported!$H13+Self_Reported!$I13+Self_Reported!$J13</f>
        <v>0</v>
      </c>
      <c r="V13" s="1">
        <f>Self_Reported!$N13</f>
        <v>0</v>
      </c>
    </row>
    <row r="14" spans="2:22" x14ac:dyDescent="0.25">
      <c r="B14" s="1" t="e">
        <f>#REF!</f>
        <v>#REF!</v>
      </c>
      <c r="C14" s="1">
        <v>2014</v>
      </c>
      <c r="D14" s="1"/>
      <c r="E14" s="1"/>
      <c r="F14" s="1"/>
      <c r="G14" s="1"/>
      <c r="H14" s="1"/>
      <c r="I14" s="1"/>
      <c r="J14" s="1"/>
      <c r="K14" s="1"/>
      <c r="L14" s="1" t="e">
        <f>CONCATENATE(Self_Reported!$B14,Self_Reported!$C14)</f>
        <v>#REF!</v>
      </c>
      <c r="M14" s="1">
        <f>Self_Reported!$D14+Self_Reported!$E14+Self_Reported!$F14+Self_Reported!$G14</f>
        <v>0</v>
      </c>
      <c r="N14" s="1">
        <f>Self_Reported!$H14+Self_Reported!$I14+Self_Reported!$J14+Self_Reported!$K14</f>
        <v>0</v>
      </c>
      <c r="O14" s="1">
        <f>Self_Reported!$D14</f>
        <v>0</v>
      </c>
      <c r="P14" s="1">
        <f>Self_Reported!$D14+Self_Reported!$E14</f>
        <v>0</v>
      </c>
      <c r="Q14" s="1">
        <f>Self_Reported!$D14+Self_Reported!$E14+Self_Reported!$F14</f>
        <v>0</v>
      </c>
      <c r="R14" s="1">
        <f>Self_Reported!$M14</f>
        <v>0</v>
      </c>
      <c r="S14" s="1">
        <f>Self_Reported!$H14</f>
        <v>0</v>
      </c>
      <c r="T14" s="1">
        <f>Self_Reported!$H14+Self_Reported!$I14</f>
        <v>0</v>
      </c>
      <c r="U14" s="1">
        <f>Self_Reported!$H14+Self_Reported!$I14+Self_Reported!$J14</f>
        <v>0</v>
      </c>
      <c r="V14" s="1">
        <f>Self_Reported!$N14</f>
        <v>0</v>
      </c>
    </row>
    <row r="15" spans="2:22" x14ac:dyDescent="0.25">
      <c r="B15" s="1" t="e">
        <f>#REF!</f>
        <v>#REF!</v>
      </c>
      <c r="C15" s="1">
        <v>2014</v>
      </c>
      <c r="D15" s="1"/>
      <c r="E15" s="1"/>
      <c r="F15" s="1"/>
      <c r="G15" s="1"/>
      <c r="H15" s="1"/>
      <c r="I15" s="1"/>
      <c r="J15" s="1"/>
      <c r="K15" s="1"/>
      <c r="L15" s="1" t="e">
        <f>CONCATENATE(Self_Reported!$B15,Self_Reported!$C15)</f>
        <v>#REF!</v>
      </c>
      <c r="M15" s="1">
        <f>Self_Reported!$D15+Self_Reported!$E15+Self_Reported!$F15+Self_Reported!$G15</f>
        <v>0</v>
      </c>
      <c r="N15" s="1">
        <f>Self_Reported!$H15+Self_Reported!$I15+Self_Reported!$J15+Self_Reported!$K15</f>
        <v>0</v>
      </c>
      <c r="O15" s="1">
        <f>Self_Reported!$D15</f>
        <v>0</v>
      </c>
      <c r="P15" s="1">
        <f>Self_Reported!$D15+Self_Reported!$E15</f>
        <v>0</v>
      </c>
      <c r="Q15" s="1">
        <f>Self_Reported!$D15+Self_Reported!$E15+Self_Reported!$F15</f>
        <v>0</v>
      </c>
      <c r="R15" s="1">
        <f>Self_Reported!$M15</f>
        <v>0</v>
      </c>
      <c r="S15" s="1">
        <f>Self_Reported!$H15</f>
        <v>0</v>
      </c>
      <c r="T15" s="1">
        <f>Self_Reported!$H15+Self_Reported!$I15</f>
        <v>0</v>
      </c>
      <c r="U15" s="1">
        <f>Self_Reported!$H15+Self_Reported!$I15+Self_Reported!$J15</f>
        <v>0</v>
      </c>
      <c r="V15" s="1">
        <f>Self_Reported!$N15</f>
        <v>0</v>
      </c>
    </row>
    <row r="16" spans="2:22" x14ac:dyDescent="0.25">
      <c r="B16" s="1" t="e">
        <f>#REF!</f>
        <v>#REF!</v>
      </c>
      <c r="C16" s="1">
        <v>2014</v>
      </c>
      <c r="D16" s="1"/>
      <c r="E16" s="1"/>
      <c r="F16" s="1"/>
      <c r="G16" s="1"/>
      <c r="H16" s="1"/>
      <c r="I16" s="1"/>
      <c r="J16" s="1"/>
      <c r="K16" s="1"/>
      <c r="L16" s="1" t="e">
        <f>CONCATENATE(Self_Reported!$B16,Self_Reported!$C16)</f>
        <v>#REF!</v>
      </c>
      <c r="M16" s="1">
        <f>Self_Reported!$D16+Self_Reported!$E16+Self_Reported!$F16+Self_Reported!$G16</f>
        <v>0</v>
      </c>
      <c r="N16" s="1">
        <f>Self_Reported!$H16+Self_Reported!$I16+Self_Reported!$J16+Self_Reported!$K16</f>
        <v>0</v>
      </c>
      <c r="O16" s="1">
        <f>Self_Reported!$D16</f>
        <v>0</v>
      </c>
      <c r="P16" s="1">
        <f>Self_Reported!$D16+Self_Reported!$E16</f>
        <v>0</v>
      </c>
      <c r="Q16" s="1">
        <f>Self_Reported!$D16+Self_Reported!$E16+Self_Reported!$F16</f>
        <v>0</v>
      </c>
      <c r="R16" s="1">
        <f>Self_Reported!$M16</f>
        <v>0</v>
      </c>
      <c r="S16" s="1">
        <f>Self_Reported!$H16</f>
        <v>0</v>
      </c>
      <c r="T16" s="1">
        <f>Self_Reported!$H16+Self_Reported!$I16</f>
        <v>0</v>
      </c>
      <c r="U16" s="1">
        <f>Self_Reported!$H16+Self_Reported!$I16+Self_Reported!$J16</f>
        <v>0</v>
      </c>
      <c r="V16" s="1">
        <f>Self_Reported!$N16</f>
        <v>0</v>
      </c>
    </row>
    <row r="17" spans="2:22" x14ac:dyDescent="0.25">
      <c r="B17" s="1" t="e">
        <f>#REF!</f>
        <v>#REF!</v>
      </c>
      <c r="C17" s="1">
        <v>2014</v>
      </c>
      <c r="D17" s="1"/>
      <c r="E17" s="1"/>
      <c r="F17" s="1"/>
      <c r="G17" s="1"/>
      <c r="H17" s="1"/>
      <c r="I17" s="1"/>
      <c r="J17" s="1"/>
      <c r="K17" s="1"/>
      <c r="L17" s="1" t="e">
        <f>CONCATENATE(Self_Reported!$B17,Self_Reported!$C17)</f>
        <v>#REF!</v>
      </c>
      <c r="M17" s="1">
        <f>Self_Reported!$D17+Self_Reported!$E17+Self_Reported!$F17+Self_Reported!$G17</f>
        <v>0</v>
      </c>
      <c r="N17" s="1">
        <f>Self_Reported!$H17+Self_Reported!$I17+Self_Reported!$J17+Self_Reported!$K17</f>
        <v>0</v>
      </c>
      <c r="O17" s="1">
        <f>Self_Reported!$D17</f>
        <v>0</v>
      </c>
      <c r="P17" s="1">
        <f>Self_Reported!$D17+Self_Reported!$E17</f>
        <v>0</v>
      </c>
      <c r="Q17" s="1">
        <f>Self_Reported!$D17+Self_Reported!$E17+Self_Reported!$F17</f>
        <v>0</v>
      </c>
      <c r="R17" s="1">
        <f>Self_Reported!$M17</f>
        <v>0</v>
      </c>
      <c r="S17" s="1">
        <f>Self_Reported!$H17</f>
        <v>0</v>
      </c>
      <c r="T17" s="1">
        <f>Self_Reported!$H17+Self_Reported!$I17</f>
        <v>0</v>
      </c>
      <c r="U17" s="1">
        <f>Self_Reported!$H17+Self_Reported!$I17+Self_Reported!$J17</f>
        <v>0</v>
      </c>
      <c r="V17" s="1">
        <f>Self_Reported!$N17</f>
        <v>0</v>
      </c>
    </row>
    <row r="18" spans="2:22" x14ac:dyDescent="0.25">
      <c r="B18" s="1" t="e">
        <f>#REF!</f>
        <v>#REF!</v>
      </c>
      <c r="C18" s="1">
        <v>2014</v>
      </c>
      <c r="D18" s="1"/>
      <c r="E18" s="1"/>
      <c r="F18" s="1"/>
      <c r="G18" s="1"/>
      <c r="H18" s="1"/>
      <c r="I18" s="1"/>
      <c r="J18" s="1"/>
      <c r="K18" s="1"/>
      <c r="L18" s="1" t="e">
        <f>CONCATENATE(Self_Reported!$B18,Self_Reported!$C18)</f>
        <v>#REF!</v>
      </c>
      <c r="M18" s="1">
        <f>Self_Reported!$D18+Self_Reported!$E18+Self_Reported!$F18+Self_Reported!$G18</f>
        <v>0</v>
      </c>
      <c r="N18" s="1">
        <f>Self_Reported!$H18+Self_Reported!$I18+Self_Reported!$J18+Self_Reported!$K18</f>
        <v>0</v>
      </c>
      <c r="O18" s="1">
        <f>Self_Reported!$D18</f>
        <v>0</v>
      </c>
      <c r="P18" s="1">
        <f>Self_Reported!$D18+Self_Reported!$E18</f>
        <v>0</v>
      </c>
      <c r="Q18" s="1">
        <f>Self_Reported!$D18+Self_Reported!$E18+Self_Reported!$F18</f>
        <v>0</v>
      </c>
      <c r="R18" s="1">
        <f>Self_Reported!$M18</f>
        <v>0</v>
      </c>
      <c r="S18" s="1">
        <f>Self_Reported!$H18</f>
        <v>0</v>
      </c>
      <c r="T18" s="1">
        <f>Self_Reported!$H18+Self_Reported!$I18</f>
        <v>0</v>
      </c>
      <c r="U18" s="1">
        <f>Self_Reported!$H18+Self_Reported!$I18+Self_Reported!$J18</f>
        <v>0</v>
      </c>
      <c r="V18" s="1">
        <f>Self_Reported!$N18</f>
        <v>0</v>
      </c>
    </row>
    <row r="19" spans="2:22" x14ac:dyDescent="0.25">
      <c r="B19" s="1" t="e">
        <f>#REF!</f>
        <v>#REF!</v>
      </c>
      <c r="C19" s="1">
        <v>2014</v>
      </c>
      <c r="D19" s="1"/>
      <c r="E19" s="1"/>
      <c r="F19" s="1"/>
      <c r="G19" s="1"/>
      <c r="H19" s="1"/>
      <c r="I19" s="1"/>
      <c r="J19" s="1"/>
      <c r="K19" s="1"/>
      <c r="L19" s="1" t="e">
        <f>CONCATENATE(Self_Reported!$B19,Self_Reported!$C19)</f>
        <v>#REF!</v>
      </c>
      <c r="M19" s="1">
        <f>Self_Reported!$D19+Self_Reported!$E19+Self_Reported!$F19+Self_Reported!$G19</f>
        <v>0</v>
      </c>
      <c r="N19" s="1">
        <f>Self_Reported!$H19+Self_Reported!$I19+Self_Reported!$J19+Self_Reported!$K19</f>
        <v>0</v>
      </c>
      <c r="O19" s="1">
        <f>Self_Reported!$D19</f>
        <v>0</v>
      </c>
      <c r="P19" s="1">
        <f>Self_Reported!$D19+Self_Reported!$E19</f>
        <v>0</v>
      </c>
      <c r="Q19" s="1">
        <f>Self_Reported!$D19+Self_Reported!$E19+Self_Reported!$F19</f>
        <v>0</v>
      </c>
      <c r="R19" s="1">
        <f>Self_Reported!$M19</f>
        <v>0</v>
      </c>
      <c r="S19" s="1">
        <f>Self_Reported!$H19</f>
        <v>0</v>
      </c>
      <c r="T19" s="1">
        <f>Self_Reported!$H19+Self_Reported!$I19</f>
        <v>0</v>
      </c>
      <c r="U19" s="1">
        <f>Self_Reported!$H19+Self_Reported!$I19+Self_Reported!$J19</f>
        <v>0</v>
      </c>
      <c r="V19" s="1">
        <f>Self_Reported!$N19</f>
        <v>0</v>
      </c>
    </row>
    <row r="20" spans="2:22" x14ac:dyDescent="0.25">
      <c r="B20" s="1" t="e">
        <f>#REF!</f>
        <v>#REF!</v>
      </c>
      <c r="C20" s="1">
        <v>2014</v>
      </c>
      <c r="D20" s="1"/>
      <c r="E20" s="1"/>
      <c r="F20" s="1"/>
      <c r="G20" s="1"/>
      <c r="H20" s="1"/>
      <c r="I20" s="1"/>
      <c r="J20" s="1"/>
      <c r="K20" s="1"/>
      <c r="L20" s="1" t="e">
        <f>CONCATENATE(Self_Reported!$B20,Self_Reported!$C20)</f>
        <v>#REF!</v>
      </c>
      <c r="M20" s="1">
        <f>Self_Reported!$D20+Self_Reported!$E20+Self_Reported!$F20+Self_Reported!$G20</f>
        <v>0</v>
      </c>
      <c r="N20" s="1">
        <f>Self_Reported!$H20+Self_Reported!$I20+Self_Reported!$J20+Self_Reported!$K20</f>
        <v>0</v>
      </c>
      <c r="O20" s="1">
        <f>Self_Reported!$D20</f>
        <v>0</v>
      </c>
      <c r="P20" s="1">
        <f>Self_Reported!$D20+Self_Reported!$E20</f>
        <v>0</v>
      </c>
      <c r="Q20" s="1">
        <f>Self_Reported!$D20+Self_Reported!$E20+Self_Reported!$F20</f>
        <v>0</v>
      </c>
      <c r="R20" s="1">
        <f>Self_Reported!$M20</f>
        <v>0</v>
      </c>
      <c r="S20" s="1">
        <f>Self_Reported!$H20</f>
        <v>0</v>
      </c>
      <c r="T20" s="1">
        <f>Self_Reported!$H20+Self_Reported!$I20</f>
        <v>0</v>
      </c>
      <c r="U20" s="1">
        <f>Self_Reported!$H20+Self_Reported!$I20+Self_Reported!$J20</f>
        <v>0</v>
      </c>
      <c r="V20" s="1">
        <f>Self_Reported!$N20</f>
        <v>0</v>
      </c>
    </row>
    <row r="21" spans="2:22" x14ac:dyDescent="0.25">
      <c r="B21" s="1" t="s">
        <v>103</v>
      </c>
      <c r="C21" s="1">
        <v>2014</v>
      </c>
      <c r="D21" s="1"/>
      <c r="E21" s="1"/>
      <c r="F21" s="1"/>
      <c r="G21" s="1"/>
      <c r="H21" s="1"/>
      <c r="I21" s="1"/>
      <c r="J21" s="1"/>
      <c r="K21" s="1"/>
      <c r="L21" s="1" t="str">
        <f>CONCATENATE(Self_Reported!$B21,Self_Reported!$C21)</f>
        <v>Square Footage and Greenery Added/Maintained2014</v>
      </c>
      <c r="M21" s="1">
        <f>Self_Reported!$D21+Self_Reported!$E21+Self_Reported!$F21+Self_Reported!$G21</f>
        <v>0</v>
      </c>
      <c r="N21" s="1">
        <f>Self_Reported!$H21+Self_Reported!$I21+Self_Reported!$J21+Self_Reported!$K21</f>
        <v>0</v>
      </c>
      <c r="O21" s="1">
        <f>Self_Reported!$D21</f>
        <v>0</v>
      </c>
      <c r="P21" s="1">
        <f>Self_Reported!$D21+Self_Reported!$E21</f>
        <v>0</v>
      </c>
      <c r="Q21" s="1">
        <f>Self_Reported!$D21+Self_Reported!$E21+Self_Reported!$F21</f>
        <v>0</v>
      </c>
      <c r="R21" s="1">
        <f>Self_Reported!$M21</f>
        <v>0</v>
      </c>
      <c r="S21" s="1">
        <f>Self_Reported!$H21</f>
        <v>0</v>
      </c>
      <c r="T21" s="1">
        <f>Self_Reported!$H21+Self_Reported!$I21</f>
        <v>0</v>
      </c>
      <c r="U21" s="1">
        <f>Self_Reported!$H21+Self_Reported!$I21+Self_Reported!$J21</f>
        <v>0</v>
      </c>
      <c r="V21" s="1">
        <f>Self_Reported!$N21</f>
        <v>0</v>
      </c>
    </row>
    <row r="22" spans="2:22" x14ac:dyDescent="0.25">
      <c r="B22" s="1" t="s">
        <v>27</v>
      </c>
      <c r="C22" s="1">
        <v>2014</v>
      </c>
      <c r="D22" s="1"/>
      <c r="E22" s="1"/>
      <c r="F22" s="1"/>
      <c r="G22" s="1"/>
      <c r="H22" s="1"/>
      <c r="I22" s="1"/>
      <c r="J22" s="1"/>
      <c r="K22" s="1"/>
      <c r="L22" s="1" t="str">
        <f>CONCATENATE(Self_Reported!$B22,Self_Reported!$C22)</f>
        <v>Number of Trees/Bushes Planted2014</v>
      </c>
      <c r="M22" s="1">
        <f>Self_Reported!$D22+Self_Reported!$E22+Self_Reported!$F22+Self_Reported!$G22</f>
        <v>0</v>
      </c>
      <c r="N22" s="1">
        <f>Self_Reported!$H22+Self_Reported!$I22+Self_Reported!$J22+Self_Reported!$K22</f>
        <v>0</v>
      </c>
      <c r="O22" s="1">
        <f>Self_Reported!$D22</f>
        <v>0</v>
      </c>
      <c r="P22" s="1">
        <f>Self_Reported!$D22+Self_Reported!$E22</f>
        <v>0</v>
      </c>
      <c r="Q22" s="1">
        <f>Self_Reported!$D22+Self_Reported!$E22+Self_Reported!$F22</f>
        <v>0</v>
      </c>
      <c r="R22" s="1">
        <f>Self_Reported!$M22</f>
        <v>0</v>
      </c>
      <c r="S22" s="1">
        <f>Self_Reported!$H22</f>
        <v>0</v>
      </c>
      <c r="T22" s="1">
        <f>Self_Reported!$H22+Self_Reported!$I22</f>
        <v>0</v>
      </c>
      <c r="U22" s="1">
        <f>Self_Reported!$H22+Self_Reported!$I22+Self_Reported!$J22</f>
        <v>0</v>
      </c>
      <c r="V22" s="1">
        <f>Self_Reported!$N22</f>
        <v>0</v>
      </c>
    </row>
    <row r="23" spans="2:22" x14ac:dyDescent="0.25">
      <c r="B23" s="1" t="e">
        <f>#REF!</f>
        <v>#REF!</v>
      </c>
      <c r="C23" s="1">
        <v>2014</v>
      </c>
      <c r="D23" s="1"/>
      <c r="E23" s="1"/>
      <c r="F23" s="1"/>
      <c r="G23" s="1"/>
      <c r="H23" s="1"/>
      <c r="I23" s="1"/>
      <c r="J23" s="1"/>
      <c r="K23" s="1"/>
      <c r="L23" s="1" t="e">
        <f>CONCATENATE(Self_Reported!$B23,Self_Reported!$C23)</f>
        <v>#REF!</v>
      </c>
      <c r="M23" s="1">
        <f>Self_Reported!$D23+Self_Reported!$E23+Self_Reported!$F23+Self_Reported!$G23</f>
        <v>0</v>
      </c>
      <c r="N23" s="1">
        <f>Self_Reported!$H23+Self_Reported!$I23+Self_Reported!$J23+Self_Reported!$K23</f>
        <v>0</v>
      </c>
      <c r="O23" s="1">
        <f>Self_Reported!$D23</f>
        <v>0</v>
      </c>
      <c r="P23" s="1">
        <f>Self_Reported!$D23+Self_Reported!$E23</f>
        <v>0</v>
      </c>
      <c r="Q23" s="1">
        <f>Self_Reported!$D23+Self_Reported!$E23+Self_Reported!$F23</f>
        <v>0</v>
      </c>
      <c r="R23" s="1">
        <f>Self_Reported!$M23</f>
        <v>0</v>
      </c>
      <c r="S23" s="1">
        <f>Self_Reported!$H23</f>
        <v>0</v>
      </c>
      <c r="T23" s="1">
        <f>Self_Reported!$H23+Self_Reported!$I23</f>
        <v>0</v>
      </c>
      <c r="U23" s="1">
        <f>Self_Reported!$H23+Self_Reported!$I23+Self_Reported!$J23</f>
        <v>0</v>
      </c>
      <c r="V23" s="1">
        <f>Self_Reported!$N23</f>
        <v>0</v>
      </c>
    </row>
    <row r="24" spans="2:22" x14ac:dyDescent="0.25">
      <c r="B24" s="1" t="e">
        <f>#REF!</f>
        <v>#REF!</v>
      </c>
      <c r="C24" s="1">
        <v>2014</v>
      </c>
      <c r="D24" s="1"/>
      <c r="E24" s="1"/>
      <c r="F24" s="1"/>
      <c r="G24" s="1"/>
      <c r="H24" s="1"/>
      <c r="I24" s="1"/>
      <c r="J24" s="1"/>
      <c r="K24" s="1"/>
      <c r="L24" s="1" t="e">
        <f>CONCATENATE(Self_Reported!$B24,Self_Reported!$C24)</f>
        <v>#REF!</v>
      </c>
      <c r="M24" s="1">
        <f>Self_Reported!$D24+Self_Reported!$E24+Self_Reported!$F24+Self_Reported!$G24</f>
        <v>0</v>
      </c>
      <c r="N24" s="1">
        <f>Self_Reported!$H24+Self_Reported!$I24+Self_Reported!$J24+Self_Reported!$K24</f>
        <v>0</v>
      </c>
      <c r="O24" s="1">
        <f>Self_Reported!$D24</f>
        <v>0</v>
      </c>
      <c r="P24" s="1">
        <f>Self_Reported!$D24+Self_Reported!$E24</f>
        <v>0</v>
      </c>
      <c r="Q24" s="1">
        <f>Self_Reported!$D24+Self_Reported!$E24+Self_Reported!$F24</f>
        <v>0</v>
      </c>
      <c r="R24" s="1">
        <f>Self_Reported!$M24</f>
        <v>0</v>
      </c>
      <c r="S24" s="1">
        <f>Self_Reported!$H24</f>
        <v>0</v>
      </c>
      <c r="T24" s="1">
        <f>Self_Reported!$H24+Self_Reported!$I24</f>
        <v>0</v>
      </c>
      <c r="U24" s="1">
        <f>Self_Reported!$H24+Self_Reported!$I24+Self_Reported!$J24</f>
        <v>0</v>
      </c>
      <c r="V24" s="1">
        <f>Self_Reported!$N24</f>
        <v>0</v>
      </c>
    </row>
    <row r="25" spans="2:22" x14ac:dyDescent="0.25">
      <c r="B25" s="1" t="e">
        <f>#REF!</f>
        <v>#REF!</v>
      </c>
      <c r="C25" s="1">
        <v>2014</v>
      </c>
      <c r="D25" s="1"/>
      <c r="E25" s="1"/>
      <c r="F25" s="1"/>
      <c r="G25" s="1"/>
      <c r="H25" s="1"/>
      <c r="I25" s="1"/>
      <c r="J25" s="1"/>
      <c r="K25" s="1"/>
      <c r="L25" s="1" t="e">
        <f>CONCATENATE(Self_Reported!$B25,Self_Reported!$C25)</f>
        <v>#REF!</v>
      </c>
      <c r="M25" s="1">
        <f>Self_Reported!$D25+Self_Reported!$E25+Self_Reported!$F25+Self_Reported!$G25</f>
        <v>0</v>
      </c>
      <c r="N25" s="1">
        <f>Self_Reported!$H25+Self_Reported!$I25+Self_Reported!$J25+Self_Reported!$K25</f>
        <v>0</v>
      </c>
      <c r="O25" s="1">
        <f>Self_Reported!$D25</f>
        <v>0</v>
      </c>
      <c r="P25" s="1">
        <f>Self_Reported!$D25+Self_Reported!$E25</f>
        <v>0</v>
      </c>
      <c r="Q25" s="1">
        <f>Self_Reported!$D25+Self_Reported!$E25+Self_Reported!$F25</f>
        <v>0</v>
      </c>
      <c r="R25" s="1">
        <f>Self_Reported!$M25</f>
        <v>0</v>
      </c>
      <c r="S25" s="1">
        <f>Self_Reported!$H25</f>
        <v>0</v>
      </c>
      <c r="T25" s="1">
        <f>Self_Reported!$H25+Self_Reported!$I25</f>
        <v>0</v>
      </c>
      <c r="U25" s="1">
        <f>Self_Reported!$H25+Self_Reported!$I25+Self_Reported!$J25</f>
        <v>0</v>
      </c>
      <c r="V25" s="1">
        <f>Self_Reported!$N25</f>
        <v>0</v>
      </c>
    </row>
    <row r="26" spans="2:22" x14ac:dyDescent="0.25">
      <c r="B26" s="1" t="e">
        <f>#REF!</f>
        <v>#REF!</v>
      </c>
      <c r="C26" s="1">
        <v>2014</v>
      </c>
      <c r="D26" s="1"/>
      <c r="E26" s="1"/>
      <c r="F26" s="1"/>
      <c r="G26" s="1"/>
      <c r="H26" s="1"/>
      <c r="I26" s="1"/>
      <c r="J26" s="1"/>
      <c r="K26" s="1"/>
      <c r="L26" s="1" t="e">
        <f>CONCATENATE(Self_Reported!$B26,Self_Reported!$C26)</f>
        <v>#REF!</v>
      </c>
      <c r="M26" s="1">
        <f>Self_Reported!$D26+Self_Reported!$E26+Self_Reported!$F26+Self_Reported!$G26</f>
        <v>0</v>
      </c>
      <c r="N26" s="1">
        <f>Self_Reported!$H26+Self_Reported!$I26+Self_Reported!$J26+Self_Reported!$K26</f>
        <v>0</v>
      </c>
      <c r="O26" s="1">
        <f>Self_Reported!$D26</f>
        <v>0</v>
      </c>
      <c r="P26" s="1">
        <f>Self_Reported!$D26+Self_Reported!$E26</f>
        <v>0</v>
      </c>
      <c r="Q26" s="1">
        <f>Self_Reported!$D26+Self_Reported!$E26+Self_Reported!$F26</f>
        <v>0</v>
      </c>
      <c r="R26" s="1">
        <f>Self_Reported!$M26</f>
        <v>0</v>
      </c>
      <c r="S26" s="1">
        <f>Self_Reported!$H26</f>
        <v>0</v>
      </c>
      <c r="T26" s="1">
        <f>Self_Reported!$H26+Self_Reported!$I26</f>
        <v>0</v>
      </c>
      <c r="U26" s="1">
        <f>Self_Reported!$H26+Self_Reported!$I26+Self_Reported!$J26</f>
        <v>0</v>
      </c>
      <c r="V26" s="1">
        <f>Self_Reported!$N26</f>
        <v>0</v>
      </c>
    </row>
    <row r="27" spans="2:22" x14ac:dyDescent="0.25">
      <c r="B27" s="1" t="e">
        <f>#REF!</f>
        <v>#REF!</v>
      </c>
      <c r="C27" s="1">
        <v>2014</v>
      </c>
      <c r="D27" s="1"/>
      <c r="E27" s="1"/>
      <c r="F27" s="1"/>
      <c r="G27" s="1"/>
      <c r="H27" s="1"/>
      <c r="I27" s="1"/>
      <c r="J27" s="1"/>
      <c r="K27" s="1"/>
      <c r="L27" s="1" t="e">
        <f>CONCATENATE(Self_Reported!$B27,Self_Reported!$C27)</f>
        <v>#REF!</v>
      </c>
      <c r="M27" s="1">
        <f>Self_Reported!$D27+Self_Reported!$E27+Self_Reported!$F27+Self_Reported!$G27</f>
        <v>0</v>
      </c>
      <c r="N27" s="1">
        <f>Self_Reported!$H27+Self_Reported!$I27+Self_Reported!$J27+Self_Reported!$K27</f>
        <v>0</v>
      </c>
      <c r="O27" s="1">
        <f>Self_Reported!$D27</f>
        <v>0</v>
      </c>
      <c r="P27" s="1">
        <f>Self_Reported!$D27+Self_Reported!$E27</f>
        <v>0</v>
      </c>
      <c r="Q27" s="1">
        <f>Self_Reported!$D27+Self_Reported!$E27+Self_Reported!$F27</f>
        <v>0</v>
      </c>
      <c r="R27" s="1">
        <f>Self_Reported!$M27</f>
        <v>0</v>
      </c>
      <c r="S27" s="1">
        <f>Self_Reported!$H27</f>
        <v>0</v>
      </c>
      <c r="T27" s="1">
        <f>Self_Reported!$H27+Self_Reported!$I27</f>
        <v>0</v>
      </c>
      <c r="U27" s="1">
        <f>Self_Reported!$H27+Self_Reported!$I27+Self_Reported!$J27</f>
        <v>0</v>
      </c>
      <c r="V27" s="1">
        <f>Self_Reported!$N27</f>
        <v>0</v>
      </c>
    </row>
    <row r="28" spans="2:22" x14ac:dyDescent="0.25">
      <c r="B28" s="1" t="e">
        <f>#REF!</f>
        <v>#REF!</v>
      </c>
      <c r="C28" s="1">
        <v>2014</v>
      </c>
      <c r="D28" s="1"/>
      <c r="E28" s="1"/>
      <c r="F28" s="1"/>
      <c r="G28" s="1"/>
      <c r="H28" s="1"/>
      <c r="I28" s="1"/>
      <c r="J28" s="1"/>
      <c r="K28" s="1"/>
      <c r="L28" s="1" t="e">
        <f>CONCATENATE(Self_Reported!$B28,Self_Reported!$C28)</f>
        <v>#REF!</v>
      </c>
      <c r="M28" s="1">
        <f>Self_Reported!$D28+Self_Reported!$E28+Self_Reported!$F28+Self_Reported!$G28</f>
        <v>0</v>
      </c>
      <c r="N28" s="1">
        <f>Self_Reported!$H28+Self_Reported!$I28+Self_Reported!$J28+Self_Reported!$K28</f>
        <v>0</v>
      </c>
      <c r="O28" s="1">
        <f>Self_Reported!$D28</f>
        <v>0</v>
      </c>
      <c r="P28" s="1">
        <f>Self_Reported!$D28+Self_Reported!$E28</f>
        <v>0</v>
      </c>
      <c r="Q28" s="1">
        <f>Self_Reported!$D28+Self_Reported!$E28+Self_Reported!$F28</f>
        <v>0</v>
      </c>
      <c r="R28" s="1">
        <f>Self_Reported!$M28</f>
        <v>0</v>
      </c>
      <c r="S28" s="1">
        <f>Self_Reported!$H28</f>
        <v>0</v>
      </c>
      <c r="T28" s="1">
        <f>Self_Reported!$H28+Self_Reported!$I28</f>
        <v>0</v>
      </c>
      <c r="U28" s="1">
        <f>Self_Reported!$H28+Self_Reported!$I28+Self_Reported!$J28</f>
        <v>0</v>
      </c>
      <c r="V28" s="1">
        <f>Self_Reported!$N28</f>
        <v>0</v>
      </c>
    </row>
    <row r="29" spans="2:22" x14ac:dyDescent="0.25">
      <c r="B29" s="1" t="e">
        <f>#REF!</f>
        <v>#REF!</v>
      </c>
      <c r="C29" s="1">
        <v>2014</v>
      </c>
      <c r="D29" s="1"/>
      <c r="E29" s="1"/>
      <c r="F29" s="1"/>
      <c r="G29" s="1"/>
      <c r="H29" s="1"/>
      <c r="I29" s="1"/>
      <c r="J29" s="1"/>
      <c r="K29" s="1"/>
      <c r="L29" s="1" t="e">
        <f>CONCATENATE(Self_Reported!$B29,Self_Reported!$C29)</f>
        <v>#REF!</v>
      </c>
      <c r="M29" s="1">
        <f>Self_Reported!$D29+Self_Reported!$E29+Self_Reported!$F29+Self_Reported!$G29</f>
        <v>0</v>
      </c>
      <c r="N29" s="1">
        <f>Self_Reported!$H29+Self_Reported!$I29+Self_Reported!$J29+Self_Reported!$K29</f>
        <v>0</v>
      </c>
      <c r="O29" s="1">
        <f>Self_Reported!$D29</f>
        <v>0</v>
      </c>
      <c r="P29" s="1">
        <f>Self_Reported!$D29+Self_Reported!$E29</f>
        <v>0</v>
      </c>
      <c r="Q29" s="1">
        <f>Self_Reported!$D29+Self_Reported!$E29+Self_Reported!$F29</f>
        <v>0</v>
      </c>
      <c r="R29" s="1">
        <f>Self_Reported!$M29</f>
        <v>0</v>
      </c>
      <c r="S29" s="1">
        <f>Self_Reported!$H29</f>
        <v>0</v>
      </c>
      <c r="T29" s="1">
        <f>Self_Reported!$H29+Self_Reported!$I29</f>
        <v>0</v>
      </c>
      <c r="U29" s="1">
        <f>Self_Reported!$H29+Self_Reported!$I29+Self_Reported!$J29</f>
        <v>0</v>
      </c>
      <c r="V29" s="1">
        <f>Self_Reported!$N29</f>
        <v>0</v>
      </c>
    </row>
    <row r="30" spans="2:22" x14ac:dyDescent="0.25">
      <c r="B30" s="1" t="e">
        <f>#REF!</f>
        <v>#REF!</v>
      </c>
      <c r="C30" s="1">
        <v>2014</v>
      </c>
      <c r="D30" s="1"/>
      <c r="E30" s="1"/>
      <c r="F30" s="1"/>
      <c r="G30" s="1"/>
      <c r="H30" s="1"/>
      <c r="I30" s="1"/>
      <c r="J30" s="1"/>
      <c r="K30" s="1"/>
      <c r="L30" s="1" t="e">
        <f>CONCATENATE(Self_Reported!$B30,Self_Reported!$C30)</f>
        <v>#REF!</v>
      </c>
      <c r="M30" s="1">
        <f>Self_Reported!$D30+Self_Reported!$E30+Self_Reported!$F30+Self_Reported!$G30</f>
        <v>0</v>
      </c>
      <c r="N30" s="1">
        <f>Self_Reported!$H30+Self_Reported!$I30+Self_Reported!$J30+Self_Reported!$K30</f>
        <v>0</v>
      </c>
      <c r="O30" s="1">
        <f>Self_Reported!$D30</f>
        <v>0</v>
      </c>
      <c r="P30" s="1">
        <f>Self_Reported!$D30+Self_Reported!$E30</f>
        <v>0</v>
      </c>
      <c r="Q30" s="1">
        <f>Self_Reported!$D30+Self_Reported!$E30+Self_Reported!$F30</f>
        <v>0</v>
      </c>
      <c r="R30" s="1">
        <f>Self_Reported!$M30</f>
        <v>0</v>
      </c>
      <c r="S30" s="1">
        <f>Self_Reported!$H30</f>
        <v>0</v>
      </c>
      <c r="T30" s="1">
        <f>Self_Reported!$H30+Self_Reported!$I30</f>
        <v>0</v>
      </c>
      <c r="U30" s="1">
        <f>Self_Reported!$H30+Self_Reported!$I30+Self_Reported!$J30</f>
        <v>0</v>
      </c>
      <c r="V30" s="1">
        <f>Self_Reported!$N30</f>
        <v>0</v>
      </c>
    </row>
    <row r="31" spans="2:22" x14ac:dyDescent="0.25">
      <c r="B31" s="1" t="e">
        <f>#REF!</f>
        <v>#REF!</v>
      </c>
      <c r="C31" s="1">
        <v>2014</v>
      </c>
      <c r="D31" s="1"/>
      <c r="E31" s="1"/>
      <c r="F31" s="1"/>
      <c r="G31" s="1"/>
      <c r="H31" s="1"/>
      <c r="I31" s="1"/>
      <c r="J31" s="1"/>
      <c r="K31" s="1"/>
      <c r="L31" s="1" t="e">
        <f>CONCATENATE(Self_Reported!$B31,Self_Reported!$C31)</f>
        <v>#REF!</v>
      </c>
      <c r="M31" s="1">
        <f>Self_Reported!$D31+Self_Reported!$E31+Self_Reported!$F31+Self_Reported!$G31</f>
        <v>0</v>
      </c>
      <c r="N31" s="1">
        <f>Self_Reported!$H31+Self_Reported!$I31+Self_Reported!$J31+Self_Reported!$K31</f>
        <v>0</v>
      </c>
      <c r="O31" s="1">
        <f>Self_Reported!$D31</f>
        <v>0</v>
      </c>
      <c r="P31" s="1">
        <f>Self_Reported!$D31+Self_Reported!$E31</f>
        <v>0</v>
      </c>
      <c r="Q31" s="1">
        <f>Self_Reported!$D31+Self_Reported!$E31+Self_Reported!$F31</f>
        <v>0</v>
      </c>
      <c r="R31" s="1">
        <f>Self_Reported!$M31</f>
        <v>0</v>
      </c>
      <c r="S31" s="1">
        <f>Self_Reported!$H31</f>
        <v>0</v>
      </c>
      <c r="T31" s="1">
        <f>Self_Reported!$H31+Self_Reported!$I31</f>
        <v>0</v>
      </c>
      <c r="U31" s="1">
        <f>Self_Reported!$H31+Self_Reported!$I31+Self_Reported!$J31</f>
        <v>0</v>
      </c>
      <c r="V31" s="1">
        <f>Self_Reported!$N31</f>
        <v>0</v>
      </c>
    </row>
    <row r="32" spans="2:22" x14ac:dyDescent="0.25">
      <c r="B32" s="1" t="e">
        <f>#REF!</f>
        <v>#REF!</v>
      </c>
      <c r="C32" s="1">
        <v>2014</v>
      </c>
      <c r="D32" s="1"/>
      <c r="E32" s="1"/>
      <c r="F32" s="1"/>
      <c r="G32" s="1"/>
      <c r="H32" s="1"/>
      <c r="I32" s="1"/>
      <c r="J32" s="1"/>
      <c r="K32" s="1"/>
      <c r="L32" s="1" t="e">
        <f>CONCATENATE(Self_Reported!$B32,Self_Reported!$C32)</f>
        <v>#REF!</v>
      </c>
      <c r="M32" s="1">
        <f>Self_Reported!$D32+Self_Reported!$E32+Self_Reported!$F32+Self_Reported!$G32</f>
        <v>0</v>
      </c>
      <c r="N32" s="1">
        <f>Self_Reported!$H32+Self_Reported!$I32+Self_Reported!$J32+Self_Reported!$K32</f>
        <v>0</v>
      </c>
      <c r="O32" s="1">
        <f>Self_Reported!$D32</f>
        <v>0</v>
      </c>
      <c r="P32" s="1">
        <f>Self_Reported!$D32+Self_Reported!$E32</f>
        <v>0</v>
      </c>
      <c r="Q32" s="1">
        <f>Self_Reported!$D32+Self_Reported!$E32+Self_Reported!$F32</f>
        <v>0</v>
      </c>
      <c r="R32" s="1">
        <f>Self_Reported!$M32</f>
        <v>0</v>
      </c>
      <c r="S32" s="1">
        <f>Self_Reported!$H32</f>
        <v>0</v>
      </c>
      <c r="T32" s="1">
        <f>Self_Reported!$H32+Self_Reported!$I32</f>
        <v>0</v>
      </c>
      <c r="U32" s="1">
        <f>Self_Reported!$H32+Self_Reported!$I32+Self_Reported!$J32</f>
        <v>0</v>
      </c>
      <c r="V32" s="1">
        <f>Self_Reported!$N32</f>
        <v>0</v>
      </c>
    </row>
    <row r="33" spans="2:22" x14ac:dyDescent="0.25">
      <c r="B33" s="1" t="e">
        <f>#REF!</f>
        <v>#REF!</v>
      </c>
      <c r="C33" s="1">
        <v>2014</v>
      </c>
      <c r="D33" s="1"/>
      <c r="E33" s="1"/>
      <c r="F33" s="1"/>
      <c r="G33" s="1"/>
      <c r="H33" s="1"/>
      <c r="I33" s="1"/>
      <c r="J33" s="1"/>
      <c r="K33" s="1"/>
      <c r="L33" s="1" t="e">
        <f>CONCATENATE(Self_Reported!$B33,Self_Reported!$C33)</f>
        <v>#REF!</v>
      </c>
      <c r="M33" s="1">
        <f>Self_Reported!$D33+Self_Reported!$E33+Self_Reported!$F33+Self_Reported!$G33</f>
        <v>0</v>
      </c>
      <c r="N33" s="1">
        <f>Self_Reported!$H33+Self_Reported!$I33+Self_Reported!$J33+Self_Reported!$K33</f>
        <v>0</v>
      </c>
      <c r="O33" s="1">
        <f>Self_Reported!$D33</f>
        <v>0</v>
      </c>
      <c r="P33" s="1">
        <f>Self_Reported!$D33+Self_Reported!$E33</f>
        <v>0</v>
      </c>
      <c r="Q33" s="1">
        <f>Self_Reported!$D33+Self_Reported!$E33+Self_Reported!$F33</f>
        <v>0</v>
      </c>
      <c r="R33" s="1">
        <f>Self_Reported!$M33</f>
        <v>0</v>
      </c>
      <c r="S33" s="1">
        <f>Self_Reported!$H33</f>
        <v>0</v>
      </c>
      <c r="T33" s="1">
        <f>Self_Reported!$H33+Self_Reported!$I33</f>
        <v>0</v>
      </c>
      <c r="U33" s="1">
        <f>Self_Reported!$H33+Self_Reported!$I33+Self_Reported!$J33</f>
        <v>0</v>
      </c>
      <c r="V33" s="1">
        <f>Self_Reported!$N33</f>
        <v>0</v>
      </c>
    </row>
    <row r="34" spans="2:22" x14ac:dyDescent="0.25">
      <c r="B34" s="1" t="e">
        <f>#REF!</f>
        <v>#REF!</v>
      </c>
      <c r="C34" s="1">
        <v>2014</v>
      </c>
      <c r="D34" s="1"/>
      <c r="E34" s="1"/>
      <c r="F34" s="1"/>
      <c r="G34" s="1"/>
      <c r="H34" s="1"/>
      <c r="I34" s="1"/>
      <c r="J34" s="1"/>
      <c r="K34" s="1"/>
      <c r="L34" s="1" t="e">
        <f>CONCATENATE(Self_Reported!$B34,Self_Reported!$C34)</f>
        <v>#REF!</v>
      </c>
      <c r="M34" s="1">
        <f>Self_Reported!$D34+Self_Reported!$E34+Self_Reported!$F34+Self_Reported!$G34</f>
        <v>0</v>
      </c>
      <c r="N34" s="1">
        <f>Self_Reported!$H34+Self_Reported!$I34+Self_Reported!$J34+Self_Reported!$K34</f>
        <v>0</v>
      </c>
      <c r="O34" s="1">
        <f>Self_Reported!$D34</f>
        <v>0</v>
      </c>
      <c r="P34" s="1">
        <f>Self_Reported!$D34+Self_Reported!$E34</f>
        <v>0</v>
      </c>
      <c r="Q34" s="1">
        <f>Self_Reported!$D34+Self_Reported!$E34+Self_Reported!$F34</f>
        <v>0</v>
      </c>
      <c r="R34" s="1">
        <f>Self_Reported!$M34</f>
        <v>0</v>
      </c>
      <c r="S34" s="1">
        <f>Self_Reported!$H34</f>
        <v>0</v>
      </c>
      <c r="T34" s="1">
        <f>Self_Reported!$H34+Self_Reported!$I34</f>
        <v>0</v>
      </c>
      <c r="U34" s="1">
        <f>Self_Reported!$H34+Self_Reported!$I34+Self_Reported!$J34</f>
        <v>0</v>
      </c>
      <c r="V34" s="1">
        <f>Self_Reported!$N34</f>
        <v>0</v>
      </c>
    </row>
    <row r="35" spans="2:22" x14ac:dyDescent="0.25">
      <c r="B35" s="1" t="e">
        <f>#REF!</f>
        <v>#REF!</v>
      </c>
      <c r="C35" s="1">
        <v>2014</v>
      </c>
      <c r="D35" s="1"/>
      <c r="E35" s="1"/>
      <c r="F35" s="1"/>
      <c r="G35" s="1"/>
      <c r="H35" s="1"/>
      <c r="I35" s="1"/>
      <c r="J35" s="1"/>
      <c r="K35" s="1"/>
      <c r="L35" s="1" t="e">
        <f>CONCATENATE(Self_Reported!$B35,Self_Reported!$C35)</f>
        <v>#REF!</v>
      </c>
      <c r="M35" s="1">
        <f>Self_Reported!$D35+Self_Reported!$E35+Self_Reported!$F35+Self_Reported!$G35</f>
        <v>0</v>
      </c>
      <c r="N35" s="1">
        <f>Self_Reported!$H35+Self_Reported!$I35+Self_Reported!$J35+Self_Reported!$K35</f>
        <v>0</v>
      </c>
      <c r="O35" s="1">
        <f>Self_Reported!$D35</f>
        <v>0</v>
      </c>
      <c r="P35" s="1">
        <f>Self_Reported!$D35+Self_Reported!$E35</f>
        <v>0</v>
      </c>
      <c r="Q35" s="1">
        <f>Self_Reported!$D35+Self_Reported!$E35+Self_Reported!$F35</f>
        <v>0</v>
      </c>
      <c r="R35" s="1">
        <f>Self_Reported!$M35</f>
        <v>0</v>
      </c>
      <c r="S35" s="1">
        <f>Self_Reported!$H35</f>
        <v>0</v>
      </c>
      <c r="T35" s="1">
        <f>Self_Reported!$H35+Self_Reported!$I35</f>
        <v>0</v>
      </c>
      <c r="U35" s="1">
        <f>Self_Reported!$H35+Self_Reported!$I35+Self_Reported!$J35</f>
        <v>0</v>
      </c>
      <c r="V35" s="1">
        <f>Self_Reported!$N35</f>
        <v>0</v>
      </c>
    </row>
    <row r="36" spans="2:22" x14ac:dyDescent="0.25">
      <c r="B36" s="1" t="e">
        <f>#REF!</f>
        <v>#REF!</v>
      </c>
      <c r="C36" s="1">
        <v>2014</v>
      </c>
      <c r="D36" s="1"/>
      <c r="E36" s="1"/>
      <c r="F36" s="1"/>
      <c r="G36" s="1"/>
      <c r="H36" s="1"/>
      <c r="I36" s="1"/>
      <c r="J36" s="1"/>
      <c r="K36" s="1"/>
      <c r="L36" s="1" t="e">
        <f>CONCATENATE(Self_Reported!$B36,Self_Reported!$C36)</f>
        <v>#REF!</v>
      </c>
      <c r="M36" s="1">
        <f>Self_Reported!$D36+Self_Reported!$E36+Self_Reported!$F36+Self_Reported!$G36</f>
        <v>0</v>
      </c>
      <c r="N36" s="1">
        <f>Self_Reported!$H36+Self_Reported!$I36+Self_Reported!$J36+Self_Reported!$K36</f>
        <v>0</v>
      </c>
      <c r="O36" s="1">
        <f>Self_Reported!$D36</f>
        <v>0</v>
      </c>
      <c r="P36" s="1">
        <f>Self_Reported!$D36+Self_Reported!$E36</f>
        <v>0</v>
      </c>
      <c r="Q36" s="1">
        <f>Self_Reported!$D36+Self_Reported!$E36+Self_Reported!$F36</f>
        <v>0</v>
      </c>
      <c r="R36" s="1">
        <f>Self_Reported!$M36</f>
        <v>0</v>
      </c>
      <c r="S36" s="1">
        <f>Self_Reported!$H36</f>
        <v>0</v>
      </c>
      <c r="T36" s="1">
        <f>Self_Reported!$H36+Self_Reported!$I36</f>
        <v>0</v>
      </c>
      <c r="U36" s="1">
        <f>Self_Reported!$H36+Self_Reported!$I36+Self_Reported!$J36</f>
        <v>0</v>
      </c>
      <c r="V36" s="1">
        <f>Self_Reported!$N36</f>
        <v>0</v>
      </c>
    </row>
    <row r="37" spans="2:22" x14ac:dyDescent="0.25">
      <c r="B37" s="1" t="s">
        <v>104</v>
      </c>
      <c r="C37" s="1">
        <v>2014</v>
      </c>
      <c r="D37" s="1"/>
      <c r="E37" s="1"/>
      <c r="F37" s="1"/>
      <c r="G37" s="1"/>
      <c r="H37" s="1"/>
      <c r="I37" s="1"/>
      <c r="J37" s="1"/>
      <c r="K37" s="1"/>
      <c r="L37" s="1" t="str">
        <f>CONCATENATE(Self_Reported!$B37,Self_Reported!$C37)</f>
        <v>Pounds of Recycled Material Collected2014</v>
      </c>
      <c r="M37" s="1">
        <f>Self_Reported!$D37+Self_Reported!$E37+Self_Reported!$F37+Self_Reported!$G37</f>
        <v>0</v>
      </c>
      <c r="N37" s="1">
        <f>Self_Reported!$H37+Self_Reported!$I37+Self_Reported!$J37+Self_Reported!$K37</f>
        <v>0</v>
      </c>
      <c r="O37" s="1">
        <f>Self_Reported!$D37</f>
        <v>0</v>
      </c>
      <c r="P37" s="1">
        <f>Self_Reported!$D37+Self_Reported!$E37</f>
        <v>0</v>
      </c>
      <c r="Q37" s="1">
        <f>Self_Reported!$D37+Self_Reported!$E37+Self_Reported!$F37</f>
        <v>0</v>
      </c>
      <c r="R37" s="1">
        <f>Self_Reported!$M37</f>
        <v>0</v>
      </c>
      <c r="S37" s="1">
        <f>Self_Reported!$H37</f>
        <v>0</v>
      </c>
      <c r="T37" s="1">
        <f>Self_Reported!$H37+Self_Reported!$I37</f>
        <v>0</v>
      </c>
      <c r="U37" s="1">
        <f>Self_Reported!$H37+Self_Reported!$I37+Self_Reported!$J37</f>
        <v>0</v>
      </c>
      <c r="V37" s="1">
        <f>Self_Reported!$N37</f>
        <v>0</v>
      </c>
    </row>
    <row r="38" spans="2:22" x14ac:dyDescent="0.25">
      <c r="B38" s="1" t="s">
        <v>105</v>
      </c>
      <c r="C38" s="1">
        <v>2014</v>
      </c>
      <c r="D38" s="1"/>
      <c r="E38" s="1"/>
      <c r="F38" s="1"/>
      <c r="G38" s="1"/>
      <c r="H38" s="1"/>
      <c r="I38" s="1"/>
      <c r="J38" s="1"/>
      <c r="K38" s="1"/>
      <c r="L38" s="1" t="str">
        <f>CONCATENATE(Self_Reported!$B38,Self_Reported!$C38)</f>
        <v>Number of Bags Collected2014</v>
      </c>
      <c r="M38" s="1">
        <f>Self_Reported!$D38+Self_Reported!$E38+Self_Reported!$F38+Self_Reported!$G38</f>
        <v>0</v>
      </c>
      <c r="N38" s="1">
        <f>Self_Reported!$H38+Self_Reported!$I38+Self_Reported!$J38+Self_Reported!$K38</f>
        <v>0</v>
      </c>
      <c r="O38" s="1">
        <f>Self_Reported!$D38</f>
        <v>0</v>
      </c>
      <c r="P38" s="1">
        <f>Self_Reported!$D38+Self_Reported!$E38</f>
        <v>0</v>
      </c>
      <c r="Q38" s="1">
        <f>Self_Reported!$D38+Self_Reported!$E38+Self_Reported!$F38</f>
        <v>0</v>
      </c>
      <c r="R38" s="1">
        <f>Self_Reported!$M38</f>
        <v>0</v>
      </c>
      <c r="S38" s="1">
        <f>Self_Reported!$H38</f>
        <v>0</v>
      </c>
      <c r="T38" s="1">
        <f>Self_Reported!$H38+Self_Reported!$I38</f>
        <v>0</v>
      </c>
      <c r="U38" s="1">
        <f>Self_Reported!$H38+Self_Reported!$I38+Self_Reported!$J38</f>
        <v>0</v>
      </c>
      <c r="V38" s="1">
        <f>Self_Reported!$N38</f>
        <v>0</v>
      </c>
    </row>
    <row r="39" spans="2:22" x14ac:dyDescent="0.25">
      <c r="B39" s="1" t="s">
        <v>33</v>
      </c>
      <c r="C39" s="1">
        <v>2014</v>
      </c>
      <c r="D39" s="1"/>
      <c r="E39" s="1"/>
      <c r="F39" s="1"/>
      <c r="G39" s="1"/>
      <c r="H39" s="1"/>
      <c r="I39" s="1"/>
      <c r="J39" s="1"/>
      <c r="K39" s="1"/>
      <c r="L39" s="1" t="str">
        <f>CONCATENATE(Self_Reported!$B39,Self_Reported!$C39)</f>
        <v>Number of Receptacles Maintained 2014</v>
      </c>
      <c r="M39" s="1">
        <f>Self_Reported!$D39+Self_Reported!$E39+Self_Reported!$F39+Self_Reported!$G39</f>
        <v>0</v>
      </c>
      <c r="N39" s="1">
        <f>Self_Reported!$H39+Self_Reported!$I39+Self_Reported!$J39+Self_Reported!$K39</f>
        <v>0</v>
      </c>
      <c r="O39" s="1">
        <f>Self_Reported!$D39</f>
        <v>0</v>
      </c>
      <c r="P39" s="1">
        <f>Self_Reported!$D39+Self_Reported!$E39</f>
        <v>0</v>
      </c>
      <c r="Q39" s="1">
        <f>Self_Reported!$D39+Self_Reported!$E39+Self_Reported!$F39</f>
        <v>0</v>
      </c>
      <c r="R39" s="1">
        <f>Self_Reported!$M39</f>
        <v>0</v>
      </c>
      <c r="S39" s="1">
        <f>Self_Reported!$H39</f>
        <v>0</v>
      </c>
      <c r="T39" s="1">
        <f>Self_Reported!$H39+Self_Reported!$I39</f>
        <v>0</v>
      </c>
      <c r="U39" s="1">
        <f>Self_Reported!$H39+Self_Reported!$I39+Self_Reported!$J39</f>
        <v>0</v>
      </c>
      <c r="V39" s="1">
        <f>Self_Reported!$N39</f>
        <v>0</v>
      </c>
    </row>
    <row r="40" spans="2:22" x14ac:dyDescent="0.25">
      <c r="B40" s="1" t="e">
        <f>#REF!</f>
        <v>#REF!</v>
      </c>
      <c r="C40" s="1">
        <v>2014</v>
      </c>
      <c r="D40" s="1"/>
      <c r="E40" s="1"/>
      <c r="F40" s="1"/>
      <c r="G40" s="1"/>
      <c r="H40" s="1"/>
      <c r="I40" s="1"/>
      <c r="J40" s="1"/>
      <c r="K40" s="1"/>
      <c r="L40" s="1" t="e">
        <f>CONCATENATE(Self_Reported!$B40,Self_Reported!$C40)</f>
        <v>#REF!</v>
      </c>
      <c r="M40" s="1">
        <f>Self_Reported!$D40+Self_Reported!$E40+Self_Reported!$F40+Self_Reported!$G40</f>
        <v>0</v>
      </c>
      <c r="N40" s="1">
        <f>Self_Reported!$H40+Self_Reported!$I40+Self_Reported!$J40+Self_Reported!$K40</f>
        <v>0</v>
      </c>
      <c r="O40" s="1">
        <f>Self_Reported!$D40</f>
        <v>0</v>
      </c>
      <c r="P40" s="1">
        <f>Self_Reported!$D40+Self_Reported!$E40</f>
        <v>0</v>
      </c>
      <c r="Q40" s="1">
        <f>Self_Reported!$D40+Self_Reported!$E40+Self_Reported!$F40</f>
        <v>0</v>
      </c>
      <c r="R40" s="1">
        <f>Self_Reported!$M40</f>
        <v>0</v>
      </c>
      <c r="S40" s="1">
        <f>Self_Reported!$H40</f>
        <v>0</v>
      </c>
      <c r="T40" s="1">
        <f>Self_Reported!$H40+Self_Reported!$I40</f>
        <v>0</v>
      </c>
      <c r="U40" s="1">
        <f>Self_Reported!$H40+Self_Reported!$I40+Self_Reported!$J40</f>
        <v>0</v>
      </c>
      <c r="V40" s="1">
        <f>Self_Reported!$N40</f>
        <v>0</v>
      </c>
    </row>
    <row r="41" spans="2:22" x14ac:dyDescent="0.25">
      <c r="B41" s="1" t="e">
        <f>#REF!</f>
        <v>#REF!</v>
      </c>
      <c r="C41" s="1">
        <v>2014</v>
      </c>
      <c r="D41" s="1"/>
      <c r="E41" s="1"/>
      <c r="F41" s="1"/>
      <c r="G41" s="1"/>
      <c r="H41" s="1"/>
      <c r="I41" s="1"/>
      <c r="J41" s="1"/>
      <c r="K41" s="1"/>
      <c r="L41" s="1" t="e">
        <f>CONCATENATE(Self_Reported!$B41,Self_Reported!$C41)</f>
        <v>#REF!</v>
      </c>
      <c r="M41" s="1">
        <f>Self_Reported!$D41+Self_Reported!$E41+Self_Reported!$F41+Self_Reported!$G41</f>
        <v>0</v>
      </c>
      <c r="N41" s="1">
        <f>Self_Reported!$H41+Self_Reported!$I41+Self_Reported!$J41+Self_Reported!$K41</f>
        <v>0</v>
      </c>
      <c r="O41" s="1">
        <f>Self_Reported!$D41</f>
        <v>0</v>
      </c>
      <c r="P41" s="1">
        <f>Self_Reported!$D41+Self_Reported!$E41</f>
        <v>0</v>
      </c>
      <c r="Q41" s="1">
        <f>Self_Reported!$D41+Self_Reported!$E41+Self_Reported!$F41</f>
        <v>0</v>
      </c>
      <c r="R41" s="1">
        <f>Self_Reported!$M41</f>
        <v>0</v>
      </c>
      <c r="S41" s="1">
        <f>Self_Reported!$H41</f>
        <v>0</v>
      </c>
      <c r="T41" s="1">
        <f>Self_Reported!$H41+Self_Reported!$I41</f>
        <v>0</v>
      </c>
      <c r="U41" s="1">
        <f>Self_Reported!$H41+Self_Reported!$I41+Self_Reported!$J41</f>
        <v>0</v>
      </c>
      <c r="V41" s="1">
        <f>Self_Reported!$N41</f>
        <v>0</v>
      </c>
    </row>
    <row r="42" spans="2:22" x14ac:dyDescent="0.25">
      <c r="B42" s="1" t="e">
        <f>#REF!</f>
        <v>#REF!</v>
      </c>
      <c r="C42" s="1">
        <v>2014</v>
      </c>
      <c r="D42" s="1"/>
      <c r="E42" s="1"/>
      <c r="F42" s="1"/>
      <c r="G42" s="1"/>
      <c r="H42" s="1"/>
      <c r="I42" s="1"/>
      <c r="J42" s="1"/>
      <c r="K42" s="1"/>
      <c r="L42" s="1" t="e">
        <f>CONCATENATE(Self_Reported!$B42,Self_Reported!$C42)</f>
        <v>#REF!</v>
      </c>
      <c r="M42" s="1">
        <f>Self_Reported!$D42+Self_Reported!$E42+Self_Reported!$F42+Self_Reported!$G42</f>
        <v>0</v>
      </c>
      <c r="N42" s="1">
        <f>Self_Reported!$H42+Self_Reported!$I42+Self_Reported!$J42+Self_Reported!$K42</f>
        <v>0</v>
      </c>
      <c r="O42" s="1">
        <f>Self_Reported!$D42</f>
        <v>0</v>
      </c>
      <c r="P42" s="1">
        <f>Self_Reported!$D42+Self_Reported!$E42</f>
        <v>0</v>
      </c>
      <c r="Q42" s="1">
        <f>Self_Reported!$D42+Self_Reported!$E42+Self_Reported!$F42</f>
        <v>0</v>
      </c>
      <c r="R42" s="1">
        <f>Self_Reported!$M42</f>
        <v>0</v>
      </c>
      <c r="S42" s="1">
        <f>Self_Reported!$H42</f>
        <v>0</v>
      </c>
      <c r="T42" s="1">
        <f>Self_Reported!$H42+Self_Reported!$I42</f>
        <v>0</v>
      </c>
      <c r="U42" s="1">
        <f>Self_Reported!$H42+Self_Reported!$I42+Self_Reported!$J42</f>
        <v>0</v>
      </c>
      <c r="V42" s="1">
        <f>Self_Reported!$N42</f>
        <v>0</v>
      </c>
    </row>
    <row r="43" spans="2:22" x14ac:dyDescent="0.25">
      <c r="B43" s="1" t="e">
        <f>#REF!</f>
        <v>#REF!</v>
      </c>
      <c r="C43" s="1">
        <v>2014</v>
      </c>
      <c r="D43" s="1"/>
      <c r="E43" s="1"/>
      <c r="F43" s="1"/>
      <c r="G43" s="1"/>
      <c r="H43" s="1"/>
      <c r="I43" s="1"/>
      <c r="J43" s="1"/>
      <c r="K43" s="1"/>
      <c r="L43" s="1" t="e">
        <f>CONCATENATE(Self_Reported!$B43,Self_Reported!$C43)</f>
        <v>#REF!</v>
      </c>
      <c r="M43" s="1">
        <f>Self_Reported!$D43+Self_Reported!$E43+Self_Reported!$F43+Self_Reported!$G43</f>
        <v>0</v>
      </c>
      <c r="N43" s="1">
        <f>Self_Reported!$H43+Self_Reported!$I43+Self_Reported!$J43+Self_Reported!$K43</f>
        <v>0</v>
      </c>
      <c r="O43" s="1">
        <f>Self_Reported!$D43</f>
        <v>0</v>
      </c>
      <c r="P43" s="1">
        <f>Self_Reported!$D43+Self_Reported!$E43</f>
        <v>0</v>
      </c>
      <c r="Q43" s="1">
        <f>Self_Reported!$D43+Self_Reported!$E43+Self_Reported!$F43</f>
        <v>0</v>
      </c>
      <c r="R43" s="1">
        <f>Self_Reported!$M43</f>
        <v>0</v>
      </c>
      <c r="S43" s="1">
        <f>Self_Reported!$H43</f>
        <v>0</v>
      </c>
      <c r="T43" s="1">
        <f>Self_Reported!$H43+Self_Reported!$I43</f>
        <v>0</v>
      </c>
      <c r="U43" s="1">
        <f>Self_Reported!$H43+Self_Reported!$I43+Self_Reported!$J43</f>
        <v>0</v>
      </c>
      <c r="V43" s="1">
        <f>Self_Reported!$N43</f>
        <v>0</v>
      </c>
    </row>
    <row r="44" spans="2:22" x14ac:dyDescent="0.25">
      <c r="B44" s="1" t="e">
        <f>#REF!</f>
        <v>#REF!</v>
      </c>
      <c r="C44" s="1">
        <v>2014</v>
      </c>
      <c r="D44" s="1"/>
      <c r="E44" s="1"/>
      <c r="F44" s="1"/>
      <c r="G44" s="1"/>
      <c r="H44" s="1"/>
      <c r="I44" s="1"/>
      <c r="J44" s="1"/>
      <c r="K44" s="1"/>
      <c r="L44" s="1" t="e">
        <f>CONCATENATE(Self_Reported!$B44,Self_Reported!$C44)</f>
        <v>#REF!</v>
      </c>
      <c r="M44" s="1">
        <f>Self_Reported!$D44+Self_Reported!$E44+Self_Reported!$F44+Self_Reported!$G44</f>
        <v>0</v>
      </c>
      <c r="N44" s="1">
        <f>Self_Reported!$H44+Self_Reported!$I44+Self_Reported!$J44+Self_Reported!$K44</f>
        <v>0</v>
      </c>
      <c r="O44" s="1">
        <f>Self_Reported!$D44</f>
        <v>0</v>
      </c>
      <c r="P44" s="1">
        <f>Self_Reported!$D44+Self_Reported!$E44</f>
        <v>0</v>
      </c>
      <c r="Q44" s="1">
        <f>Self_Reported!$D44+Self_Reported!$E44+Self_Reported!$F44</f>
        <v>0</v>
      </c>
      <c r="R44" s="1">
        <f>Self_Reported!$M44</f>
        <v>0</v>
      </c>
      <c r="S44" s="1">
        <f>Self_Reported!$H44</f>
        <v>0</v>
      </c>
      <c r="T44" s="1">
        <f>Self_Reported!$H44+Self_Reported!$I44</f>
        <v>0</v>
      </c>
      <c r="U44" s="1">
        <f>Self_Reported!$H44+Self_Reported!$I44+Self_Reported!$J44</f>
        <v>0</v>
      </c>
      <c r="V44" s="1">
        <f>Self_Reported!$N44</f>
        <v>0</v>
      </c>
    </row>
    <row r="45" spans="2:22" x14ac:dyDescent="0.25">
      <c r="B45" s="1" t="e">
        <f>#REF!</f>
        <v>#REF!</v>
      </c>
      <c r="C45" s="1">
        <v>2014</v>
      </c>
      <c r="D45" s="1"/>
      <c r="E45" s="1"/>
      <c r="F45" s="1"/>
      <c r="G45" s="1"/>
      <c r="H45" s="1"/>
      <c r="I45" s="1"/>
      <c r="J45" s="1"/>
      <c r="K45" s="1"/>
      <c r="L45" s="1" t="e">
        <f>CONCATENATE(Self_Reported!$B45,Self_Reported!$C45)</f>
        <v>#REF!</v>
      </c>
      <c r="M45" s="1">
        <f>Self_Reported!$D45+Self_Reported!$E45+Self_Reported!$F45+Self_Reported!$G45</f>
        <v>0</v>
      </c>
      <c r="N45" s="1">
        <f>Self_Reported!$H45+Self_Reported!$I45+Self_Reported!$J45+Self_Reported!$K45</f>
        <v>0</v>
      </c>
      <c r="O45" s="1">
        <f>Self_Reported!$D45</f>
        <v>0</v>
      </c>
      <c r="P45" s="1">
        <f>Self_Reported!$D45+Self_Reported!$E45</f>
        <v>0</v>
      </c>
      <c r="Q45" s="1">
        <f>Self_Reported!$D45+Self_Reported!$E45+Self_Reported!$F45</f>
        <v>0</v>
      </c>
      <c r="R45" s="1">
        <f>Self_Reported!$M45</f>
        <v>0</v>
      </c>
      <c r="S45" s="1">
        <f>Self_Reported!$H45</f>
        <v>0</v>
      </c>
      <c r="T45" s="1">
        <f>Self_Reported!$H45+Self_Reported!$I45</f>
        <v>0</v>
      </c>
      <c r="U45" s="1">
        <f>Self_Reported!$H45+Self_Reported!$I45+Self_Reported!$J45</f>
        <v>0</v>
      </c>
      <c r="V45" s="1">
        <f>Self_Reported!$N45</f>
        <v>0</v>
      </c>
    </row>
    <row r="46" spans="2:22" x14ac:dyDescent="0.25">
      <c r="B46" s="1" t="e">
        <f>#REF!</f>
        <v>#REF!</v>
      </c>
      <c r="C46" s="1">
        <v>2014</v>
      </c>
      <c r="D46" s="1"/>
      <c r="E46" s="1"/>
      <c r="F46" s="1"/>
      <c r="G46" s="1"/>
      <c r="H46" s="1"/>
      <c r="I46" s="1"/>
      <c r="J46" s="1"/>
      <c r="K46" s="1"/>
      <c r="L46" s="1" t="e">
        <f>CONCATENATE(Self_Reported!$B46,Self_Reported!$C46)</f>
        <v>#REF!</v>
      </c>
      <c r="M46" s="1">
        <f>Self_Reported!$D46+Self_Reported!$E46+Self_Reported!$F46+Self_Reported!$G46</f>
        <v>0</v>
      </c>
      <c r="N46" s="1">
        <f>Self_Reported!$H46+Self_Reported!$I46+Self_Reported!$J46+Self_Reported!$K46</f>
        <v>0</v>
      </c>
      <c r="O46" s="1">
        <f>Self_Reported!$D46</f>
        <v>0</v>
      </c>
      <c r="P46" s="1">
        <f>Self_Reported!$D46+Self_Reported!$E46</f>
        <v>0</v>
      </c>
      <c r="Q46" s="1">
        <f>Self_Reported!$D46+Self_Reported!$E46+Self_Reported!$F46</f>
        <v>0</v>
      </c>
      <c r="R46" s="1">
        <f>Self_Reported!$M46</f>
        <v>0</v>
      </c>
      <c r="S46" s="1">
        <f>Self_Reported!$H46</f>
        <v>0</v>
      </c>
      <c r="T46" s="1">
        <f>Self_Reported!$H46+Self_Reported!$I46</f>
        <v>0</v>
      </c>
      <c r="U46" s="1">
        <f>Self_Reported!$H46+Self_Reported!$I46+Self_Reported!$J46</f>
        <v>0</v>
      </c>
      <c r="V46" s="1">
        <f>Self_Reported!$N46</f>
        <v>0</v>
      </c>
    </row>
    <row r="47" spans="2:22" x14ac:dyDescent="0.25">
      <c r="B47" s="1" t="e">
        <f>#REF!</f>
        <v>#REF!</v>
      </c>
      <c r="C47" s="1">
        <v>2014</v>
      </c>
      <c r="D47" s="1"/>
      <c r="E47" s="1"/>
      <c r="F47" s="1"/>
      <c r="G47" s="1"/>
      <c r="H47" s="1"/>
      <c r="I47" s="1"/>
      <c r="J47" s="1"/>
      <c r="K47" s="1"/>
      <c r="L47" s="1" t="e">
        <f>CONCATENATE(Self_Reported!$B47,Self_Reported!$C47)</f>
        <v>#REF!</v>
      </c>
      <c r="M47" s="1">
        <f>Self_Reported!$D47+Self_Reported!$E47+Self_Reported!$F47+Self_Reported!$G47</f>
        <v>0</v>
      </c>
      <c r="N47" s="1">
        <f>Self_Reported!$H47+Self_Reported!$I47+Self_Reported!$J47+Self_Reported!$K47</f>
        <v>0</v>
      </c>
      <c r="O47" s="1">
        <f>Self_Reported!$D47</f>
        <v>0</v>
      </c>
      <c r="P47" s="1">
        <f>Self_Reported!$D47+Self_Reported!$E47</f>
        <v>0</v>
      </c>
      <c r="Q47" s="1">
        <f>Self_Reported!$D47+Self_Reported!$E47+Self_Reported!$F47</f>
        <v>0</v>
      </c>
      <c r="R47" s="1">
        <f>Self_Reported!$M47</f>
        <v>0</v>
      </c>
      <c r="S47" s="1">
        <f>Self_Reported!$H47</f>
        <v>0</v>
      </c>
      <c r="T47" s="1">
        <f>Self_Reported!$H47+Self_Reported!$I47</f>
        <v>0</v>
      </c>
      <c r="U47" s="1">
        <f>Self_Reported!$H47+Self_Reported!$I47+Self_Reported!$J47</f>
        <v>0</v>
      </c>
      <c r="V47" s="1">
        <f>Self_Reported!$N47</f>
        <v>0</v>
      </c>
    </row>
    <row r="48" spans="2:22" x14ac:dyDescent="0.25">
      <c r="B48" s="1" t="e">
        <f>#REF!</f>
        <v>#REF!</v>
      </c>
      <c r="C48" s="1">
        <v>2014</v>
      </c>
      <c r="D48" s="1"/>
      <c r="E48" s="1"/>
      <c r="F48" s="1"/>
      <c r="G48" s="1"/>
      <c r="H48" s="1"/>
      <c r="I48" s="1"/>
      <c r="J48" s="1"/>
      <c r="K48" s="1"/>
      <c r="L48" s="1" t="e">
        <f>CONCATENATE(Self_Reported!$B48,Self_Reported!$C48)</f>
        <v>#REF!</v>
      </c>
      <c r="M48" s="1">
        <f>Self_Reported!$D48+Self_Reported!$E48+Self_Reported!$F48+Self_Reported!$G48</f>
        <v>0</v>
      </c>
      <c r="N48" s="1">
        <f>Self_Reported!$H48+Self_Reported!$I48+Self_Reported!$J48+Self_Reported!$K48</f>
        <v>0</v>
      </c>
      <c r="O48" s="1">
        <f>Self_Reported!$D48</f>
        <v>0</v>
      </c>
      <c r="P48" s="1">
        <f>Self_Reported!$D48+Self_Reported!$E48</f>
        <v>0</v>
      </c>
      <c r="Q48" s="1">
        <f>Self_Reported!$D48+Self_Reported!$E48+Self_Reported!$F48</f>
        <v>0</v>
      </c>
      <c r="R48" s="1">
        <f>Self_Reported!$M48</f>
        <v>0</v>
      </c>
      <c r="S48" s="1">
        <f>Self_Reported!$H48</f>
        <v>0</v>
      </c>
      <c r="T48" s="1">
        <f>Self_Reported!$H48+Self_Reported!$I48</f>
        <v>0</v>
      </c>
      <c r="U48" s="1">
        <f>Self_Reported!$H48+Self_Reported!$I48+Self_Reported!$J48</f>
        <v>0</v>
      </c>
      <c r="V48" s="1">
        <f>Self_Reported!$N48</f>
        <v>0</v>
      </c>
    </row>
    <row r="49" spans="2:22" x14ac:dyDescent="0.25">
      <c r="B49" s="1" t="e">
        <f>#REF!</f>
        <v>#REF!</v>
      </c>
      <c r="C49" s="1">
        <v>2014</v>
      </c>
      <c r="D49" s="1"/>
      <c r="E49" s="1"/>
      <c r="F49" s="1"/>
      <c r="G49" s="1"/>
      <c r="H49" s="1"/>
      <c r="I49" s="1"/>
      <c r="J49" s="1"/>
      <c r="K49" s="1"/>
      <c r="L49" s="1" t="e">
        <f>CONCATENATE(Self_Reported!$B49,Self_Reported!$C49)</f>
        <v>#REF!</v>
      </c>
      <c r="M49" s="1">
        <f>Self_Reported!$D49+Self_Reported!$E49+Self_Reported!$F49+Self_Reported!$G49</f>
        <v>0</v>
      </c>
      <c r="N49" s="1">
        <f>Self_Reported!$H49+Self_Reported!$I49+Self_Reported!$J49+Self_Reported!$K49</f>
        <v>0</v>
      </c>
      <c r="O49" s="1">
        <f>Self_Reported!$D49</f>
        <v>0</v>
      </c>
      <c r="P49" s="1">
        <f>Self_Reported!$D49+Self_Reported!$E49</f>
        <v>0</v>
      </c>
      <c r="Q49" s="1">
        <f>Self_Reported!$D49+Self_Reported!$E49+Self_Reported!$F49</f>
        <v>0</v>
      </c>
      <c r="R49" s="1">
        <f>Self_Reported!$M49</f>
        <v>0</v>
      </c>
      <c r="S49" s="1">
        <f>Self_Reported!$H49</f>
        <v>0</v>
      </c>
      <c r="T49" s="1">
        <f>Self_Reported!$H49+Self_Reported!$I49</f>
        <v>0</v>
      </c>
      <c r="U49" s="1">
        <f>Self_Reported!$H49+Self_Reported!$I49+Self_Reported!$J49</f>
        <v>0</v>
      </c>
      <c r="V49" s="1">
        <f>Self_Reported!$N49</f>
        <v>0</v>
      </c>
    </row>
    <row r="50" spans="2:22" x14ac:dyDescent="0.25">
      <c r="B50" s="1" t="e">
        <f>#REF!</f>
        <v>#REF!</v>
      </c>
      <c r="C50" s="1">
        <v>2014</v>
      </c>
      <c r="D50" s="1"/>
      <c r="E50" s="1"/>
      <c r="F50" s="1"/>
      <c r="G50" s="1"/>
      <c r="H50" s="1"/>
      <c r="I50" s="1"/>
      <c r="J50" s="1"/>
      <c r="K50" s="1"/>
      <c r="L50" s="1" t="e">
        <f>CONCATENATE(Self_Reported!$B50,Self_Reported!$C50)</f>
        <v>#REF!</v>
      </c>
      <c r="M50" s="1">
        <f>Self_Reported!$D50+Self_Reported!$E50+Self_Reported!$F50+Self_Reported!$G50</f>
        <v>0</v>
      </c>
      <c r="N50" s="1">
        <f>Self_Reported!$H50+Self_Reported!$I50+Self_Reported!$J50+Self_Reported!$K50</f>
        <v>0</v>
      </c>
      <c r="O50" s="1">
        <f>Self_Reported!$D50</f>
        <v>0</v>
      </c>
      <c r="P50" s="1">
        <f>Self_Reported!$D50+Self_Reported!$E50</f>
        <v>0</v>
      </c>
      <c r="Q50" s="1">
        <f>Self_Reported!$D50+Self_Reported!$E50+Self_Reported!$F50</f>
        <v>0</v>
      </c>
      <c r="R50" s="1">
        <f>Self_Reported!$M50</f>
        <v>0</v>
      </c>
      <c r="S50" s="1">
        <f>Self_Reported!$H50</f>
        <v>0</v>
      </c>
      <c r="T50" s="1">
        <f>Self_Reported!$H50+Self_Reported!$I50</f>
        <v>0</v>
      </c>
      <c r="U50" s="1">
        <f>Self_Reported!$H50+Self_Reported!$I50+Self_Reported!$J50</f>
        <v>0</v>
      </c>
      <c r="V50" s="1">
        <f>Self_Reported!$N50</f>
        <v>0</v>
      </c>
    </row>
    <row r="51" spans="2:22" x14ac:dyDescent="0.25">
      <c r="B51" s="1" t="e">
        <f>#REF!</f>
        <v>#REF!</v>
      </c>
      <c r="C51" s="1">
        <v>2014</v>
      </c>
      <c r="D51" s="1"/>
      <c r="E51" s="1"/>
      <c r="F51" s="1"/>
      <c r="G51" s="1"/>
      <c r="H51" s="1"/>
      <c r="I51" s="1"/>
      <c r="J51" s="1"/>
      <c r="K51" s="1"/>
      <c r="L51" s="1" t="e">
        <f>CONCATENATE(Self_Reported!$B51,Self_Reported!$C51)</f>
        <v>#REF!</v>
      </c>
      <c r="M51" s="1">
        <f>Self_Reported!$D51+Self_Reported!$E51+Self_Reported!$F51+Self_Reported!$G51</f>
        <v>0</v>
      </c>
      <c r="N51" s="1">
        <f>Self_Reported!$H51+Self_Reported!$I51+Self_Reported!$J51+Self_Reported!$K51</f>
        <v>0</v>
      </c>
      <c r="O51" s="1">
        <f>Self_Reported!$D51</f>
        <v>0</v>
      </c>
      <c r="P51" s="1">
        <f>Self_Reported!$D51+Self_Reported!$E51</f>
        <v>0</v>
      </c>
      <c r="Q51" s="1">
        <f>Self_Reported!$D51+Self_Reported!$E51+Self_Reported!$F51</f>
        <v>0</v>
      </c>
      <c r="R51" s="1">
        <f>Self_Reported!$M51</f>
        <v>0</v>
      </c>
      <c r="S51" s="1">
        <f>Self_Reported!$H51</f>
        <v>0</v>
      </c>
      <c r="T51" s="1">
        <f>Self_Reported!$H51+Self_Reported!$I51</f>
        <v>0</v>
      </c>
      <c r="U51" s="1">
        <f>Self_Reported!$H51+Self_Reported!$I51+Self_Reported!$J51</f>
        <v>0</v>
      </c>
      <c r="V51" s="1">
        <f>Self_Reported!$N51</f>
        <v>0</v>
      </c>
    </row>
    <row r="52" spans="2:22" x14ac:dyDescent="0.25">
      <c r="B52" s="1" t="e">
        <f>#REF!</f>
        <v>#REF!</v>
      </c>
      <c r="C52" s="1">
        <v>2014</v>
      </c>
      <c r="D52" s="1"/>
      <c r="E52" s="1"/>
      <c r="F52" s="1"/>
      <c r="G52" s="1"/>
      <c r="H52" s="1"/>
      <c r="I52" s="1"/>
      <c r="J52" s="1"/>
      <c r="K52" s="1"/>
      <c r="L52" s="1" t="e">
        <f>CONCATENATE(Self_Reported!$B52,Self_Reported!$C52)</f>
        <v>#REF!</v>
      </c>
      <c r="M52" s="1">
        <f>Self_Reported!$D52+Self_Reported!$E52+Self_Reported!$F52+Self_Reported!$G52</f>
        <v>0</v>
      </c>
      <c r="N52" s="1">
        <f>Self_Reported!$H52+Self_Reported!$I52+Self_Reported!$J52+Self_Reported!$K52</f>
        <v>0</v>
      </c>
      <c r="O52" s="1">
        <f>Self_Reported!$D52</f>
        <v>0</v>
      </c>
      <c r="P52" s="1">
        <f>Self_Reported!$D52+Self_Reported!$E52</f>
        <v>0</v>
      </c>
      <c r="Q52" s="1">
        <f>Self_Reported!$D52+Self_Reported!$E52+Self_Reported!$F52</f>
        <v>0</v>
      </c>
      <c r="R52" s="1">
        <f>Self_Reported!$M52</f>
        <v>0</v>
      </c>
      <c r="S52" s="1">
        <f>Self_Reported!$H52</f>
        <v>0</v>
      </c>
      <c r="T52" s="1">
        <f>Self_Reported!$H52+Self_Reported!$I52</f>
        <v>0</v>
      </c>
      <c r="U52" s="1">
        <f>Self_Reported!$H52+Self_Reported!$I52+Self_Reported!$J52</f>
        <v>0</v>
      </c>
      <c r="V52" s="1">
        <f>Self_Reported!$N52</f>
        <v>0</v>
      </c>
    </row>
    <row r="53" spans="2:22" x14ac:dyDescent="0.25">
      <c r="B53" s="1" t="e">
        <f>#REF!</f>
        <v>#REF!</v>
      </c>
      <c r="C53" s="1">
        <v>2014</v>
      </c>
      <c r="D53" s="1"/>
      <c r="E53" s="1"/>
      <c r="F53" s="1"/>
      <c r="G53" s="1"/>
      <c r="H53" s="1"/>
      <c r="I53" s="1"/>
      <c r="J53" s="1"/>
      <c r="K53" s="1"/>
      <c r="L53" s="1" t="e">
        <f>CONCATENATE(Self_Reported!$B53,Self_Reported!$C53)</f>
        <v>#REF!</v>
      </c>
      <c r="M53" s="1">
        <f>Self_Reported!$D53+Self_Reported!$E53+Self_Reported!$F53+Self_Reported!$G53</f>
        <v>0</v>
      </c>
      <c r="N53" s="1">
        <f>Self_Reported!$H53+Self_Reported!$I53+Self_Reported!$J53+Self_Reported!$K53</f>
        <v>0</v>
      </c>
      <c r="O53" s="1">
        <f>Self_Reported!$D53</f>
        <v>0</v>
      </c>
      <c r="P53" s="1">
        <f>Self_Reported!$D53+Self_Reported!$E53</f>
        <v>0</v>
      </c>
      <c r="Q53" s="1">
        <f>Self_Reported!$D53+Self_Reported!$E53+Self_Reported!$F53</f>
        <v>0</v>
      </c>
      <c r="R53" s="1">
        <f>Self_Reported!$M53</f>
        <v>0</v>
      </c>
      <c r="S53" s="1">
        <f>Self_Reported!$H53</f>
        <v>0</v>
      </c>
      <c r="T53" s="1">
        <f>Self_Reported!$H53+Self_Reported!$I53</f>
        <v>0</v>
      </c>
      <c r="U53" s="1">
        <f>Self_Reported!$H53+Self_Reported!$I53+Self_Reported!$J53</f>
        <v>0</v>
      </c>
      <c r="V53" s="1">
        <f>Self_Reported!$N53</f>
        <v>0</v>
      </c>
    </row>
    <row r="54" spans="2:22" x14ac:dyDescent="0.25">
      <c r="B54" s="1" t="e">
        <f>#REF!</f>
        <v>#REF!</v>
      </c>
      <c r="C54" s="1">
        <v>2014</v>
      </c>
      <c r="D54" s="1"/>
      <c r="E54" s="1"/>
      <c r="F54" s="1"/>
      <c r="G54" s="1"/>
      <c r="H54" s="1"/>
      <c r="I54" s="1"/>
      <c r="J54" s="1"/>
      <c r="K54" s="1"/>
      <c r="L54" s="1" t="e">
        <f>CONCATENATE(Self_Reported!$B54,Self_Reported!$C54)</f>
        <v>#REF!</v>
      </c>
      <c r="M54" s="1">
        <f>Self_Reported!$D54+Self_Reported!$E54+Self_Reported!$F54+Self_Reported!$G54</f>
        <v>0</v>
      </c>
      <c r="N54" s="1">
        <f>Self_Reported!$H54+Self_Reported!$I54+Self_Reported!$J54+Self_Reported!$K54</f>
        <v>0</v>
      </c>
      <c r="O54" s="1">
        <f>Self_Reported!$D54</f>
        <v>0</v>
      </c>
      <c r="P54" s="1">
        <f>Self_Reported!$D54+Self_Reported!$E54</f>
        <v>0</v>
      </c>
      <c r="Q54" s="1">
        <f>Self_Reported!$D54+Self_Reported!$E54+Self_Reported!$F54</f>
        <v>0</v>
      </c>
      <c r="R54" s="1">
        <f>Self_Reported!$M54</f>
        <v>0</v>
      </c>
      <c r="S54" s="1">
        <f>Self_Reported!$H54</f>
        <v>0</v>
      </c>
      <c r="T54" s="1">
        <f>Self_Reported!$H54+Self_Reported!$I54</f>
        <v>0</v>
      </c>
      <c r="U54" s="1">
        <f>Self_Reported!$H54+Self_Reported!$I54+Self_Reported!$J54</f>
        <v>0</v>
      </c>
      <c r="V54" s="1">
        <f>Self_Reported!$N54</f>
        <v>0</v>
      </c>
    </row>
    <row r="55" spans="2:22" x14ac:dyDescent="0.25">
      <c r="B55" s="1" t="e">
        <f>#REF!</f>
        <v>#REF!</v>
      </c>
      <c r="C55" s="1">
        <v>2014</v>
      </c>
      <c r="D55" s="1"/>
      <c r="E55" s="1"/>
      <c r="F55" s="1"/>
      <c r="G55" s="1"/>
      <c r="H55" s="1"/>
      <c r="I55" s="1"/>
      <c r="J55" s="1"/>
      <c r="K55" s="1"/>
      <c r="L55" s="1" t="e">
        <f>CONCATENATE(Self_Reported!$B55,Self_Reported!$C55)</f>
        <v>#REF!</v>
      </c>
      <c r="M55" s="1">
        <f>Self_Reported!$D55+Self_Reported!$E55+Self_Reported!$F55+Self_Reported!$G55</f>
        <v>0</v>
      </c>
      <c r="N55" s="1">
        <f>Self_Reported!$H55+Self_Reported!$I55+Self_Reported!$J55+Self_Reported!$K55</f>
        <v>0</v>
      </c>
      <c r="O55" s="1">
        <f>Self_Reported!$D55</f>
        <v>0</v>
      </c>
      <c r="P55" s="1">
        <f>Self_Reported!$D55+Self_Reported!$E55</f>
        <v>0</v>
      </c>
      <c r="Q55" s="1">
        <f>Self_Reported!$D55+Self_Reported!$E55+Self_Reported!$F55</f>
        <v>0</v>
      </c>
      <c r="R55" s="1">
        <f>Self_Reported!$M55</f>
        <v>0</v>
      </c>
      <c r="S55" s="1">
        <f>Self_Reported!$H55</f>
        <v>0</v>
      </c>
      <c r="T55" s="1">
        <f>Self_Reported!$H55+Self_Reported!$I55</f>
        <v>0</v>
      </c>
      <c r="U55" s="1">
        <f>Self_Reported!$H55+Self_Reported!$I55+Self_Reported!$J55</f>
        <v>0</v>
      </c>
      <c r="V55" s="1">
        <f>Self_Reported!$N55</f>
        <v>0</v>
      </c>
    </row>
    <row r="56" spans="2:22" x14ac:dyDescent="0.25">
      <c r="B56" s="1" t="e">
        <f>#REF!</f>
        <v>#REF!</v>
      </c>
      <c r="C56" s="1">
        <v>2014</v>
      </c>
      <c r="D56" s="1"/>
      <c r="E56" s="1"/>
      <c r="F56" s="1"/>
      <c r="G56" s="1"/>
      <c r="H56" s="1"/>
      <c r="I56" s="1"/>
      <c r="J56" s="1"/>
      <c r="K56" s="1"/>
      <c r="L56" s="1" t="e">
        <f>CONCATENATE(Self_Reported!$B56,Self_Reported!$C56)</f>
        <v>#REF!</v>
      </c>
      <c r="M56" s="1">
        <f>Self_Reported!$D56+Self_Reported!$E56+Self_Reported!$F56+Self_Reported!$G56</f>
        <v>0</v>
      </c>
      <c r="N56" s="1">
        <f>Self_Reported!$H56+Self_Reported!$I56+Self_Reported!$J56+Self_Reported!$K56</f>
        <v>0</v>
      </c>
      <c r="O56" s="1">
        <f>Self_Reported!$D56</f>
        <v>0</v>
      </c>
      <c r="P56" s="1">
        <f>Self_Reported!$D56+Self_Reported!$E56</f>
        <v>0</v>
      </c>
      <c r="Q56" s="1">
        <f>Self_Reported!$D56+Self_Reported!$E56+Self_Reported!$F56</f>
        <v>0</v>
      </c>
      <c r="R56" s="1">
        <f>Self_Reported!$M56</f>
        <v>0</v>
      </c>
      <c r="S56" s="1">
        <f>Self_Reported!$H56</f>
        <v>0</v>
      </c>
      <c r="T56" s="1">
        <f>Self_Reported!$H56+Self_Reported!$I56</f>
        <v>0</v>
      </c>
      <c r="U56" s="1">
        <f>Self_Reported!$H56+Self_Reported!$I56+Self_Reported!$J56</f>
        <v>0</v>
      </c>
      <c r="V56" s="1">
        <f>Self_Reported!$N56</f>
        <v>0</v>
      </c>
    </row>
    <row r="57" spans="2:22" x14ac:dyDescent="0.25">
      <c r="B57" s="1" t="e">
        <f>#REF!</f>
        <v>#REF!</v>
      </c>
      <c r="C57" s="1">
        <v>2014</v>
      </c>
      <c r="D57" s="1"/>
      <c r="E57" s="1"/>
      <c r="F57" s="1"/>
      <c r="G57" s="1"/>
      <c r="H57" s="1"/>
      <c r="I57" s="1"/>
      <c r="J57" s="1"/>
      <c r="K57" s="1"/>
      <c r="L57" s="1" t="e">
        <f>CONCATENATE(Self_Reported!$B57,Self_Reported!$C57)</f>
        <v>#REF!</v>
      </c>
      <c r="M57" s="1">
        <f>Self_Reported!$D57+Self_Reported!$E57+Self_Reported!$F57+Self_Reported!$G57</f>
        <v>0</v>
      </c>
      <c r="N57" s="1">
        <f>Self_Reported!$H57+Self_Reported!$I57+Self_Reported!$J57+Self_Reported!$K57</f>
        <v>0</v>
      </c>
      <c r="O57" s="1">
        <f>Self_Reported!$D57</f>
        <v>0</v>
      </c>
      <c r="P57" s="1">
        <f>Self_Reported!$D57+Self_Reported!$E57</f>
        <v>0</v>
      </c>
      <c r="Q57" s="1">
        <f>Self_Reported!$D57+Self_Reported!$E57+Self_Reported!$F57</f>
        <v>0</v>
      </c>
      <c r="R57" s="1">
        <f>Self_Reported!$M57</f>
        <v>0</v>
      </c>
      <c r="S57" s="1">
        <f>Self_Reported!$H57</f>
        <v>0</v>
      </c>
      <c r="T57" s="1">
        <f>Self_Reported!$H57+Self_Reported!$I57</f>
        <v>0</v>
      </c>
      <c r="U57" s="1">
        <f>Self_Reported!$H57+Self_Reported!$I57+Self_Reported!$J57</f>
        <v>0</v>
      </c>
      <c r="V57" s="1">
        <f>Self_Reported!$N57</f>
        <v>0</v>
      </c>
    </row>
    <row r="58" spans="2:22" x14ac:dyDescent="0.25">
      <c r="B58" s="1" t="e">
        <f>#REF!</f>
        <v>#REF!</v>
      </c>
      <c r="C58" s="1">
        <v>2014</v>
      </c>
      <c r="D58" s="1"/>
      <c r="E58" s="1"/>
      <c r="F58" s="1"/>
      <c r="G58" s="1"/>
      <c r="H58" s="1"/>
      <c r="I58" s="1"/>
      <c r="J58" s="1"/>
      <c r="K58" s="1"/>
      <c r="L58" s="1" t="e">
        <f>CONCATENATE(Self_Reported!$B58,Self_Reported!$C58)</f>
        <v>#REF!</v>
      </c>
      <c r="M58" s="1">
        <f>Self_Reported!$D58+Self_Reported!$E58+Self_Reported!$F58+Self_Reported!$G58</f>
        <v>0</v>
      </c>
      <c r="N58" s="1">
        <f>Self_Reported!$H58+Self_Reported!$I58+Self_Reported!$J58+Self_Reported!$K58</f>
        <v>0</v>
      </c>
      <c r="O58" s="1">
        <f>Self_Reported!$D58</f>
        <v>0</v>
      </c>
      <c r="P58" s="1">
        <f>Self_Reported!$D58+Self_Reported!$E58</f>
        <v>0</v>
      </c>
      <c r="Q58" s="1">
        <f>Self_Reported!$D58+Self_Reported!$E58+Self_Reported!$F58</f>
        <v>0</v>
      </c>
      <c r="R58" s="1">
        <f>Self_Reported!$M58</f>
        <v>0</v>
      </c>
      <c r="S58" s="1">
        <f>Self_Reported!$H58</f>
        <v>0</v>
      </c>
      <c r="T58" s="1">
        <f>Self_Reported!$H58+Self_Reported!$I58</f>
        <v>0</v>
      </c>
      <c r="U58" s="1">
        <f>Self_Reported!$H58+Self_Reported!$I58+Self_Reported!$J58</f>
        <v>0</v>
      </c>
      <c r="V58" s="1">
        <f>Self_Reported!$N58</f>
        <v>0</v>
      </c>
    </row>
    <row r="59" spans="2:22" x14ac:dyDescent="0.25">
      <c r="B59" s="1" t="e">
        <f>#REF!</f>
        <v>#REF!</v>
      </c>
      <c r="C59" s="1">
        <v>2014</v>
      </c>
      <c r="D59" s="1"/>
      <c r="E59" s="1"/>
      <c r="F59" s="1"/>
      <c r="G59" s="1"/>
      <c r="H59" s="1"/>
      <c r="I59" s="1"/>
      <c r="J59" s="1"/>
      <c r="K59" s="1"/>
      <c r="L59" s="1" t="e">
        <f>CONCATENATE(Self_Reported!$B59,Self_Reported!$C59)</f>
        <v>#REF!</v>
      </c>
      <c r="M59" s="1">
        <f>Self_Reported!$D59+Self_Reported!$E59+Self_Reported!$F59+Self_Reported!$G59</f>
        <v>0</v>
      </c>
      <c r="N59" s="1">
        <f>Self_Reported!$H59+Self_Reported!$I59+Self_Reported!$J59+Self_Reported!$K59</f>
        <v>0</v>
      </c>
      <c r="O59" s="1">
        <f>Self_Reported!$D59</f>
        <v>0</v>
      </c>
      <c r="P59" s="1">
        <f>Self_Reported!$D59+Self_Reported!$E59</f>
        <v>0</v>
      </c>
      <c r="Q59" s="1">
        <f>Self_Reported!$D59+Self_Reported!$E59+Self_Reported!$F59</f>
        <v>0</v>
      </c>
      <c r="R59" s="1">
        <f>Self_Reported!$M59</f>
        <v>0</v>
      </c>
      <c r="S59" s="1">
        <f>Self_Reported!$H59</f>
        <v>0</v>
      </c>
      <c r="T59" s="1">
        <f>Self_Reported!$H59+Self_Reported!$I59</f>
        <v>0</v>
      </c>
      <c r="U59" s="1">
        <f>Self_Reported!$H59+Self_Reported!$I59+Self_Reported!$J59</f>
        <v>0</v>
      </c>
      <c r="V59" s="1">
        <f>Self_Reported!$N59</f>
        <v>0</v>
      </c>
    </row>
    <row r="60" spans="2:22" x14ac:dyDescent="0.25">
      <c r="B60" s="1" t="e">
        <f>#REF!</f>
        <v>#REF!</v>
      </c>
      <c r="C60" s="1">
        <v>2014</v>
      </c>
      <c r="D60" s="1"/>
      <c r="E60" s="1"/>
      <c r="F60" s="1"/>
      <c r="G60" s="1"/>
      <c r="H60" s="1"/>
      <c r="I60" s="1"/>
      <c r="J60" s="1"/>
      <c r="K60" s="1"/>
      <c r="L60" s="1" t="e">
        <f>CONCATENATE(Self_Reported!$B60,Self_Reported!$C60)</f>
        <v>#REF!</v>
      </c>
      <c r="M60" s="1">
        <f>Self_Reported!$D60+Self_Reported!$E60+Self_Reported!$F60+Self_Reported!$G60</f>
        <v>0</v>
      </c>
      <c r="N60" s="1">
        <f>Self_Reported!$H60+Self_Reported!$I60+Self_Reported!$J60+Self_Reported!$K60</f>
        <v>0</v>
      </c>
      <c r="O60" s="1">
        <f>Self_Reported!$D60</f>
        <v>0</v>
      </c>
      <c r="P60" s="1">
        <f>Self_Reported!$D60+Self_Reported!$E60</f>
        <v>0</v>
      </c>
      <c r="Q60" s="1">
        <f>Self_Reported!$D60+Self_Reported!$E60+Self_Reported!$F60</f>
        <v>0</v>
      </c>
      <c r="R60" s="1">
        <f>Self_Reported!$M60</f>
        <v>0</v>
      </c>
      <c r="S60" s="1">
        <f>Self_Reported!$H60</f>
        <v>0</v>
      </c>
      <c r="T60" s="1">
        <f>Self_Reported!$H60+Self_Reported!$I60</f>
        <v>0</v>
      </c>
      <c r="U60" s="1">
        <f>Self_Reported!$H60+Self_Reported!$I60+Self_Reported!$J60</f>
        <v>0</v>
      </c>
      <c r="V60" s="1">
        <f>Self_Reported!$N60</f>
        <v>0</v>
      </c>
    </row>
    <row r="61" spans="2:22" x14ac:dyDescent="0.25">
      <c r="B61" s="1" t="e">
        <f>#REF!</f>
        <v>#REF!</v>
      </c>
      <c r="C61" s="1">
        <v>2014</v>
      </c>
      <c r="D61" s="1"/>
      <c r="E61" s="1"/>
      <c r="F61" s="1"/>
      <c r="G61" s="1"/>
      <c r="H61" s="1"/>
      <c r="I61" s="1"/>
      <c r="J61" s="1"/>
      <c r="K61" s="1"/>
      <c r="L61" s="1" t="e">
        <f>CONCATENATE(Self_Reported!$B61,Self_Reported!$C61)</f>
        <v>#REF!</v>
      </c>
      <c r="M61" s="1">
        <f>Self_Reported!$D61+Self_Reported!$E61+Self_Reported!$F61+Self_Reported!$G61</f>
        <v>0</v>
      </c>
      <c r="N61" s="1">
        <f>Self_Reported!$H61+Self_Reported!$I61+Self_Reported!$J61+Self_Reported!$K61</f>
        <v>0</v>
      </c>
      <c r="O61" s="1">
        <f>Self_Reported!$D61</f>
        <v>0</v>
      </c>
      <c r="P61" s="1">
        <f>Self_Reported!$D61+Self_Reported!$E61</f>
        <v>0</v>
      </c>
      <c r="Q61" s="1">
        <f>Self_Reported!$D61+Self_Reported!$E61+Self_Reported!$F61</f>
        <v>0</v>
      </c>
      <c r="R61" s="1">
        <f>Self_Reported!$M61</f>
        <v>0</v>
      </c>
      <c r="S61" s="1">
        <f>Self_Reported!$H61</f>
        <v>0</v>
      </c>
      <c r="T61" s="1">
        <f>Self_Reported!$H61+Self_Reported!$I61</f>
        <v>0</v>
      </c>
      <c r="U61" s="1">
        <f>Self_Reported!$H61+Self_Reported!$I61+Self_Reported!$J61</f>
        <v>0</v>
      </c>
      <c r="V61" s="1">
        <f>Self_Reported!$N61</f>
        <v>0</v>
      </c>
    </row>
    <row r="62" spans="2:22" x14ac:dyDescent="0.25">
      <c r="B62" s="1" t="e">
        <f>#REF!</f>
        <v>#REF!</v>
      </c>
      <c r="C62" s="1">
        <v>2014</v>
      </c>
      <c r="D62" s="1"/>
      <c r="E62" s="1"/>
      <c r="F62" s="1"/>
      <c r="G62" s="1"/>
      <c r="H62" s="1"/>
      <c r="I62" s="1"/>
      <c r="J62" s="1"/>
      <c r="K62" s="1"/>
      <c r="L62" s="1" t="e">
        <f>CONCATENATE(Self_Reported!$B62,Self_Reported!$C62)</f>
        <v>#REF!</v>
      </c>
      <c r="M62" s="1">
        <f>Self_Reported!$D62+Self_Reported!$E62+Self_Reported!$F62+Self_Reported!$G62</f>
        <v>0</v>
      </c>
      <c r="N62" s="1">
        <f>Self_Reported!$H62+Self_Reported!$I62+Self_Reported!$J62+Self_Reported!$K62</f>
        <v>0</v>
      </c>
      <c r="O62" s="1">
        <f>Self_Reported!$D62</f>
        <v>0</v>
      </c>
      <c r="P62" s="1">
        <f>Self_Reported!$D62+Self_Reported!$E62</f>
        <v>0</v>
      </c>
      <c r="Q62" s="1">
        <f>Self_Reported!$D62+Self_Reported!$E62+Self_Reported!$F62</f>
        <v>0</v>
      </c>
      <c r="R62" s="1">
        <f>Self_Reported!$M62</f>
        <v>0</v>
      </c>
      <c r="S62" s="1">
        <f>Self_Reported!$H62</f>
        <v>0</v>
      </c>
      <c r="T62" s="1">
        <f>Self_Reported!$H62+Self_Reported!$I62</f>
        <v>0</v>
      </c>
      <c r="U62" s="1">
        <f>Self_Reported!$H62+Self_Reported!$I62+Self_Reported!$J62</f>
        <v>0</v>
      </c>
      <c r="V62" s="1">
        <f>Self_Reported!$N62</f>
        <v>0</v>
      </c>
    </row>
    <row r="63" spans="2:22" x14ac:dyDescent="0.25">
      <c r="B63" s="1" t="e">
        <f>#REF!</f>
        <v>#REF!</v>
      </c>
      <c r="C63" s="1">
        <v>2014</v>
      </c>
      <c r="D63" s="1"/>
      <c r="E63" s="1"/>
      <c r="F63" s="1"/>
      <c r="G63" s="1"/>
      <c r="H63" s="1"/>
      <c r="I63" s="1"/>
      <c r="J63" s="1"/>
      <c r="K63" s="1"/>
      <c r="L63" s="1" t="e">
        <f>CONCATENATE(Self_Reported!$B63,Self_Reported!$C63)</f>
        <v>#REF!</v>
      </c>
      <c r="M63" s="1">
        <f>Self_Reported!$D63+Self_Reported!$E63+Self_Reported!$F63+Self_Reported!$G63</f>
        <v>0</v>
      </c>
      <c r="N63" s="1">
        <f>Self_Reported!$H63+Self_Reported!$I63+Self_Reported!$J63+Self_Reported!$K63</f>
        <v>0</v>
      </c>
      <c r="O63" s="1">
        <f>Self_Reported!$D63</f>
        <v>0</v>
      </c>
      <c r="P63" s="1">
        <f>Self_Reported!$D63+Self_Reported!$E63</f>
        <v>0</v>
      </c>
      <c r="Q63" s="1">
        <f>Self_Reported!$D63+Self_Reported!$E63+Self_Reported!$F63</f>
        <v>0</v>
      </c>
      <c r="R63" s="1">
        <f>Self_Reported!$M63</f>
        <v>0</v>
      </c>
      <c r="S63" s="1">
        <f>Self_Reported!$H63</f>
        <v>0</v>
      </c>
      <c r="T63" s="1">
        <f>Self_Reported!$H63+Self_Reported!$I63</f>
        <v>0</v>
      </c>
      <c r="U63" s="1">
        <f>Self_Reported!$H63+Self_Reported!$I63+Self_Reported!$J63</f>
        <v>0</v>
      </c>
      <c r="V63" s="1">
        <f>Self_Reported!$N63</f>
        <v>0</v>
      </c>
    </row>
    <row r="64" spans="2:22" x14ac:dyDescent="0.25">
      <c r="B64" s="1" t="e">
        <f>#REF!</f>
        <v>#REF!</v>
      </c>
      <c r="C64" s="1">
        <v>2014</v>
      </c>
      <c r="D64" s="1"/>
      <c r="E64" s="1"/>
      <c r="F64" s="1"/>
      <c r="G64" s="1"/>
      <c r="H64" s="1"/>
      <c r="I64" s="1"/>
      <c r="J64" s="1"/>
      <c r="K64" s="1"/>
      <c r="L64" s="1" t="e">
        <f>CONCATENATE(Self_Reported!$B64,Self_Reported!$C64)</f>
        <v>#REF!</v>
      </c>
      <c r="M64" s="1">
        <f>Self_Reported!$D64+Self_Reported!$E64+Self_Reported!$F64+Self_Reported!$G64</f>
        <v>0</v>
      </c>
      <c r="N64" s="1">
        <f>Self_Reported!$H64+Self_Reported!$I64+Self_Reported!$J64+Self_Reported!$K64</f>
        <v>0</v>
      </c>
      <c r="O64" s="1">
        <f>Self_Reported!$D64</f>
        <v>0</v>
      </c>
      <c r="P64" s="1">
        <f>Self_Reported!$D64+Self_Reported!$E64</f>
        <v>0</v>
      </c>
      <c r="Q64" s="1">
        <f>Self_Reported!$D64+Self_Reported!$E64+Self_Reported!$F64</f>
        <v>0</v>
      </c>
      <c r="R64" s="1">
        <f>Self_Reported!$M64</f>
        <v>0</v>
      </c>
      <c r="S64" s="1">
        <f>Self_Reported!$H64</f>
        <v>0</v>
      </c>
      <c r="T64" s="1">
        <f>Self_Reported!$H64+Self_Reported!$I64</f>
        <v>0</v>
      </c>
      <c r="U64" s="1">
        <f>Self_Reported!$H64+Self_Reported!$I64+Self_Reported!$J64</f>
        <v>0</v>
      </c>
      <c r="V64" s="1">
        <f>Self_Reported!$N64</f>
        <v>0</v>
      </c>
    </row>
    <row r="65" spans="2:22" x14ac:dyDescent="0.25">
      <c r="B65" s="1" t="e">
        <f>#REF!</f>
        <v>#REF!</v>
      </c>
      <c r="C65" s="1">
        <v>2014</v>
      </c>
      <c r="D65" s="1"/>
      <c r="E65" s="1"/>
      <c r="F65" s="1"/>
      <c r="G65" s="1"/>
      <c r="H65" s="1"/>
      <c r="I65" s="1"/>
      <c r="J65" s="1"/>
      <c r="K65" s="1"/>
      <c r="L65" s="1" t="e">
        <f>CONCATENATE(Self_Reported!$B65,Self_Reported!$C65)</f>
        <v>#REF!</v>
      </c>
      <c r="M65" s="1">
        <f>Self_Reported!$D65+Self_Reported!$E65+Self_Reported!$F65+Self_Reported!$G65</f>
        <v>0</v>
      </c>
      <c r="N65" s="1">
        <f>Self_Reported!$H65+Self_Reported!$I65+Self_Reported!$J65+Self_Reported!$K65</f>
        <v>0</v>
      </c>
      <c r="O65" s="1">
        <f>Self_Reported!$D65</f>
        <v>0</v>
      </c>
      <c r="P65" s="1">
        <f>Self_Reported!$D65+Self_Reported!$E65</f>
        <v>0</v>
      </c>
      <c r="Q65" s="1">
        <f>Self_Reported!$D65+Self_Reported!$E65+Self_Reported!$F65</f>
        <v>0</v>
      </c>
      <c r="R65" s="1">
        <f>Self_Reported!$M65</f>
        <v>0</v>
      </c>
      <c r="S65" s="1">
        <f>Self_Reported!$H65</f>
        <v>0</v>
      </c>
      <c r="T65" s="1">
        <f>Self_Reported!$H65+Self_Reported!$I65</f>
        <v>0</v>
      </c>
      <c r="U65" s="1">
        <f>Self_Reported!$H65+Self_Reported!$I65+Self_Reported!$J65</f>
        <v>0</v>
      </c>
      <c r="V65" s="1">
        <f>Self_Reported!$N65</f>
        <v>0</v>
      </c>
    </row>
    <row r="66" spans="2:22" x14ac:dyDescent="0.25">
      <c r="B66" s="1" t="e">
        <f>#REF!</f>
        <v>#REF!</v>
      </c>
      <c r="C66" s="1">
        <v>2014</v>
      </c>
      <c r="D66" s="1"/>
      <c r="E66" s="1"/>
      <c r="F66" s="1"/>
      <c r="G66" s="1"/>
      <c r="H66" s="1"/>
      <c r="I66" s="1"/>
      <c r="J66" s="1"/>
      <c r="K66" s="1"/>
      <c r="L66" s="1" t="e">
        <f>CONCATENATE(Self_Reported!$B66,Self_Reported!$C66)</f>
        <v>#REF!</v>
      </c>
      <c r="M66" s="1">
        <f>Self_Reported!$D66+Self_Reported!$E66+Self_Reported!$F66+Self_Reported!$G66</f>
        <v>0</v>
      </c>
      <c r="N66" s="1">
        <f>Self_Reported!$H66+Self_Reported!$I66+Self_Reported!$J66+Self_Reported!$K66</f>
        <v>0</v>
      </c>
      <c r="O66" s="1">
        <f>Self_Reported!$D66</f>
        <v>0</v>
      </c>
      <c r="P66" s="1">
        <f>Self_Reported!$D66+Self_Reported!$E66</f>
        <v>0</v>
      </c>
      <c r="Q66" s="1">
        <f>Self_Reported!$D66+Self_Reported!$E66+Self_Reported!$F66</f>
        <v>0</v>
      </c>
      <c r="R66" s="1">
        <f>Self_Reported!$M66</f>
        <v>0</v>
      </c>
      <c r="S66" s="1">
        <f>Self_Reported!$H66</f>
        <v>0</v>
      </c>
      <c r="T66" s="1">
        <f>Self_Reported!$H66+Self_Reported!$I66</f>
        <v>0</v>
      </c>
      <c r="U66" s="1">
        <f>Self_Reported!$H66+Self_Reported!$I66+Self_Reported!$J66</f>
        <v>0</v>
      </c>
      <c r="V66" s="1">
        <f>Self_Reported!$N66</f>
        <v>0</v>
      </c>
    </row>
    <row r="67" spans="2:22" x14ac:dyDescent="0.25">
      <c r="B67" s="1" t="e">
        <f>#REF!</f>
        <v>#REF!</v>
      </c>
      <c r="C67" s="1">
        <v>2014</v>
      </c>
      <c r="D67" s="1"/>
      <c r="E67" s="1"/>
      <c r="F67" s="1"/>
      <c r="G67" s="1"/>
      <c r="H67" s="1"/>
      <c r="I67" s="1"/>
      <c r="J67" s="1"/>
      <c r="K67" s="1"/>
      <c r="L67" s="1" t="e">
        <f>CONCATENATE(Self_Reported!$B67,Self_Reported!$C67)</f>
        <v>#REF!</v>
      </c>
      <c r="M67" s="1">
        <f>Self_Reported!$D67+Self_Reported!$E67+Self_Reported!$F67+Self_Reported!$G67</f>
        <v>0</v>
      </c>
      <c r="N67" s="1">
        <f>Self_Reported!$H67+Self_Reported!$I67+Self_Reported!$J67+Self_Reported!$K67</f>
        <v>0</v>
      </c>
      <c r="O67" s="1">
        <f>Self_Reported!$D67</f>
        <v>0</v>
      </c>
      <c r="P67" s="1">
        <f>Self_Reported!$D67+Self_Reported!$E67</f>
        <v>0</v>
      </c>
      <c r="Q67" s="1">
        <f>Self_Reported!$D67+Self_Reported!$E67+Self_Reported!$F67</f>
        <v>0</v>
      </c>
      <c r="R67" s="1">
        <f>Self_Reported!$M67</f>
        <v>0</v>
      </c>
      <c r="S67" s="1">
        <f>Self_Reported!$H67</f>
        <v>0</v>
      </c>
      <c r="T67" s="1">
        <f>Self_Reported!$H67+Self_Reported!$I67</f>
        <v>0</v>
      </c>
      <c r="U67" s="1">
        <f>Self_Reported!$H67+Self_Reported!$I67+Self_Reported!$J67</f>
        <v>0</v>
      </c>
      <c r="V67" s="1">
        <f>Self_Reported!$N67</f>
        <v>0</v>
      </c>
    </row>
    <row r="68" spans="2:22" x14ac:dyDescent="0.25">
      <c r="B68" s="1" t="e">
        <f>#REF!</f>
        <v>#REF!</v>
      </c>
      <c r="C68" s="1">
        <v>2014</v>
      </c>
      <c r="D68" s="1"/>
      <c r="E68" s="1"/>
      <c r="F68" s="1"/>
      <c r="G68" s="1"/>
      <c r="H68" s="1"/>
      <c r="I68" s="1"/>
      <c r="J68" s="1"/>
      <c r="K68" s="1"/>
      <c r="L68" s="1" t="e">
        <f>CONCATENATE(Self_Reported!$B68,Self_Reported!$C68)</f>
        <v>#REF!</v>
      </c>
      <c r="M68" s="1">
        <f>Self_Reported!$D68+Self_Reported!$E68+Self_Reported!$F68+Self_Reported!$G68</f>
        <v>0</v>
      </c>
      <c r="N68" s="1">
        <f>Self_Reported!$H68+Self_Reported!$I68+Self_Reported!$J68+Self_Reported!$K68</f>
        <v>0</v>
      </c>
      <c r="O68" s="1">
        <f>Self_Reported!$D68</f>
        <v>0</v>
      </c>
      <c r="P68" s="1">
        <f>Self_Reported!$D68+Self_Reported!$E68</f>
        <v>0</v>
      </c>
      <c r="Q68" s="1">
        <f>Self_Reported!$D68+Self_Reported!$E68+Self_Reported!$F68</f>
        <v>0</v>
      </c>
      <c r="R68" s="1">
        <f>Self_Reported!$M68</f>
        <v>0</v>
      </c>
      <c r="S68" s="1">
        <f>Self_Reported!$H68</f>
        <v>0</v>
      </c>
      <c r="T68" s="1">
        <f>Self_Reported!$H68+Self_Reported!$I68</f>
        <v>0</v>
      </c>
      <c r="U68" s="1">
        <f>Self_Reported!$H68+Self_Reported!$I68+Self_Reported!$J68</f>
        <v>0</v>
      </c>
      <c r="V68" s="1">
        <f>Self_Reported!$N68</f>
        <v>0</v>
      </c>
    </row>
    <row r="69" spans="2:22" x14ac:dyDescent="0.25">
      <c r="B69" s="1" t="e">
        <f>#REF!</f>
        <v>#REF!</v>
      </c>
      <c r="C69" s="1">
        <v>2014</v>
      </c>
      <c r="D69" s="1"/>
      <c r="E69" s="1"/>
      <c r="F69" s="1"/>
      <c r="G69" s="1"/>
      <c r="H69" s="1"/>
      <c r="I69" s="1"/>
      <c r="J69" s="1"/>
      <c r="K69" s="1"/>
      <c r="L69" s="1" t="e">
        <f>CONCATENATE(Self_Reported!$B69,Self_Reported!$C69)</f>
        <v>#REF!</v>
      </c>
      <c r="M69" s="1">
        <f>Self_Reported!$D69+Self_Reported!$E69+Self_Reported!$F69+Self_Reported!$G69</f>
        <v>0</v>
      </c>
      <c r="N69" s="1">
        <f>Self_Reported!$H69+Self_Reported!$I69+Self_Reported!$J69+Self_Reported!$K69</f>
        <v>0</v>
      </c>
      <c r="O69" s="1">
        <f>Self_Reported!$D69</f>
        <v>0</v>
      </c>
      <c r="P69" s="1">
        <f>Self_Reported!$D69+Self_Reported!$E69</f>
        <v>0</v>
      </c>
      <c r="Q69" s="1">
        <f>Self_Reported!$D69+Self_Reported!$E69+Self_Reported!$F69</f>
        <v>0</v>
      </c>
      <c r="R69" s="1">
        <f>Self_Reported!$M69</f>
        <v>0</v>
      </c>
      <c r="S69" s="1">
        <f>Self_Reported!$H69</f>
        <v>0</v>
      </c>
      <c r="T69" s="1">
        <f>Self_Reported!$H69+Self_Reported!$I69</f>
        <v>0</v>
      </c>
      <c r="U69" s="1">
        <f>Self_Reported!$H69+Self_Reported!$I69+Self_Reported!$J69</f>
        <v>0</v>
      </c>
      <c r="V69" s="1">
        <f>Self_Reported!$N69</f>
        <v>0</v>
      </c>
    </row>
    <row r="70" spans="2:22" x14ac:dyDescent="0.25">
      <c r="B70" s="1" t="e">
        <f>#REF!</f>
        <v>#REF!</v>
      </c>
      <c r="C70" s="1">
        <v>2014</v>
      </c>
      <c r="D70" s="1"/>
      <c r="E70" s="1"/>
      <c r="F70" s="1"/>
      <c r="G70" s="1"/>
      <c r="H70" s="1"/>
      <c r="I70" s="1"/>
      <c r="J70" s="1"/>
      <c r="K70" s="1"/>
      <c r="L70" s="1" t="e">
        <f>CONCATENATE(Self_Reported!$B70,Self_Reported!$C70)</f>
        <v>#REF!</v>
      </c>
      <c r="M70" s="1">
        <f>Self_Reported!$D70+Self_Reported!$E70+Self_Reported!$F70+Self_Reported!$G70</f>
        <v>0</v>
      </c>
      <c r="N70" s="1">
        <f>Self_Reported!$H70+Self_Reported!$I70+Self_Reported!$J70+Self_Reported!$K70</f>
        <v>0</v>
      </c>
      <c r="O70" s="1">
        <f>Self_Reported!$D70</f>
        <v>0</v>
      </c>
      <c r="P70" s="1">
        <f>Self_Reported!$D70+Self_Reported!$E70</f>
        <v>0</v>
      </c>
      <c r="Q70" s="1">
        <f>Self_Reported!$D70+Self_Reported!$E70+Self_Reported!$F70</f>
        <v>0</v>
      </c>
      <c r="R70" s="1">
        <f>Self_Reported!$M70</f>
        <v>0</v>
      </c>
      <c r="S70" s="1">
        <f>Self_Reported!$H70</f>
        <v>0</v>
      </c>
      <c r="T70" s="1">
        <f>Self_Reported!$H70+Self_Reported!$I70</f>
        <v>0</v>
      </c>
      <c r="U70" s="1">
        <f>Self_Reported!$H70+Self_Reported!$I70+Self_Reported!$J70</f>
        <v>0</v>
      </c>
      <c r="V70" s="1">
        <f>Self_Reported!$N70</f>
        <v>0</v>
      </c>
    </row>
    <row r="71" spans="2:22" x14ac:dyDescent="0.25">
      <c r="B71" s="1" t="e">
        <f>#REF!</f>
        <v>#REF!</v>
      </c>
      <c r="C71" s="1">
        <v>2014</v>
      </c>
      <c r="D71" s="1"/>
      <c r="E71" s="1"/>
      <c r="F71" s="1"/>
      <c r="G71" s="1"/>
      <c r="H71" s="1"/>
      <c r="I71" s="1"/>
      <c r="J71" s="1"/>
      <c r="K71" s="1"/>
      <c r="L71" s="1" t="e">
        <f>CONCATENATE(Self_Reported!$B71,Self_Reported!$C71)</f>
        <v>#REF!</v>
      </c>
      <c r="M71" s="1">
        <f>Self_Reported!$D71+Self_Reported!$E71+Self_Reported!$F71+Self_Reported!$G71</f>
        <v>0</v>
      </c>
      <c r="N71" s="1">
        <f>Self_Reported!$H71+Self_Reported!$I71+Self_Reported!$J71+Self_Reported!$K71</f>
        <v>0</v>
      </c>
      <c r="O71" s="1">
        <f>Self_Reported!$D71</f>
        <v>0</v>
      </c>
      <c r="P71" s="1">
        <f>Self_Reported!$D71+Self_Reported!$E71</f>
        <v>0</v>
      </c>
      <c r="Q71" s="1">
        <f>Self_Reported!$D71+Self_Reported!$E71+Self_Reported!$F71</f>
        <v>0</v>
      </c>
      <c r="R71" s="1">
        <f>Self_Reported!$M71</f>
        <v>0</v>
      </c>
      <c r="S71" s="1">
        <f>Self_Reported!$H71</f>
        <v>0</v>
      </c>
      <c r="T71" s="1">
        <f>Self_Reported!$H71+Self_Reported!$I71</f>
        <v>0</v>
      </c>
      <c r="U71" s="1">
        <f>Self_Reported!$H71+Self_Reported!$I71+Self_Reported!$J71</f>
        <v>0</v>
      </c>
      <c r="V71" s="1">
        <f>Self_Reported!$N71</f>
        <v>0</v>
      </c>
    </row>
    <row r="72" spans="2:22" x14ac:dyDescent="0.25">
      <c r="B72" s="1" t="e">
        <f>#REF!</f>
        <v>#REF!</v>
      </c>
      <c r="C72" s="1">
        <v>2014</v>
      </c>
      <c r="D72" s="1"/>
      <c r="E72" s="1"/>
      <c r="F72" s="1"/>
      <c r="G72" s="1"/>
      <c r="H72" s="1"/>
      <c r="I72" s="1"/>
      <c r="J72" s="1"/>
      <c r="K72" s="1"/>
      <c r="L72" s="1" t="e">
        <f>CONCATENATE(Self_Reported!$B72,Self_Reported!$C72)</f>
        <v>#REF!</v>
      </c>
      <c r="M72" s="1">
        <f>Self_Reported!$D72+Self_Reported!$E72+Self_Reported!$F72+Self_Reported!$G72</f>
        <v>0</v>
      </c>
      <c r="N72" s="1">
        <f>Self_Reported!$H72+Self_Reported!$I72+Self_Reported!$J72+Self_Reported!$K72</f>
        <v>0</v>
      </c>
      <c r="O72" s="1">
        <f>Self_Reported!$D72</f>
        <v>0</v>
      </c>
      <c r="P72" s="1">
        <f>Self_Reported!$D72+Self_Reported!$E72</f>
        <v>0</v>
      </c>
      <c r="Q72" s="1">
        <f>Self_Reported!$D72+Self_Reported!$E72+Self_Reported!$F72</f>
        <v>0</v>
      </c>
      <c r="R72" s="1">
        <f>Self_Reported!$M72</f>
        <v>0</v>
      </c>
      <c r="S72" s="1">
        <f>Self_Reported!$H72</f>
        <v>0</v>
      </c>
      <c r="T72" s="1">
        <f>Self_Reported!$H72+Self_Reported!$I72</f>
        <v>0</v>
      </c>
      <c r="U72" s="1">
        <f>Self_Reported!$H72+Self_Reported!$I72+Self_Reported!$J72</f>
        <v>0</v>
      </c>
      <c r="V72" s="1">
        <f>Self_Reported!$N72</f>
        <v>0</v>
      </c>
    </row>
    <row r="73" spans="2:22" x14ac:dyDescent="0.25">
      <c r="B73" s="1" t="e">
        <f>#REF!</f>
        <v>#REF!</v>
      </c>
      <c r="C73" s="1">
        <v>2014</v>
      </c>
      <c r="D73" s="1"/>
      <c r="E73" s="1"/>
      <c r="F73" s="1"/>
      <c r="G73" s="1"/>
      <c r="H73" s="1"/>
      <c r="I73" s="1"/>
      <c r="J73" s="1"/>
      <c r="K73" s="1"/>
      <c r="L73" s="1" t="e">
        <f>CONCATENATE(Self_Reported!$B73,Self_Reported!$C73)</f>
        <v>#REF!</v>
      </c>
      <c r="M73" s="1">
        <f>Self_Reported!$D73+Self_Reported!$E73+Self_Reported!$F73+Self_Reported!$G73</f>
        <v>0</v>
      </c>
      <c r="N73" s="1">
        <f>Self_Reported!$H73+Self_Reported!$I73+Self_Reported!$J73+Self_Reported!$K73</f>
        <v>0</v>
      </c>
      <c r="O73" s="1">
        <f>Self_Reported!$D73</f>
        <v>0</v>
      </c>
      <c r="P73" s="1">
        <f>Self_Reported!$D73+Self_Reported!$E73</f>
        <v>0</v>
      </c>
      <c r="Q73" s="1">
        <f>Self_Reported!$D73+Self_Reported!$E73+Self_Reported!$F73</f>
        <v>0</v>
      </c>
      <c r="R73" s="1">
        <f>Self_Reported!$M73</f>
        <v>0</v>
      </c>
      <c r="S73" s="1">
        <f>Self_Reported!$H73</f>
        <v>0</v>
      </c>
      <c r="T73" s="1">
        <f>Self_Reported!$H73+Self_Reported!$I73</f>
        <v>0</v>
      </c>
      <c r="U73" s="1">
        <f>Self_Reported!$H73+Self_Reported!$I73+Self_Reported!$J73</f>
        <v>0</v>
      </c>
      <c r="V73" s="1">
        <f>Self_Reported!$N73</f>
        <v>0</v>
      </c>
    </row>
    <row r="74" spans="2:22" x14ac:dyDescent="0.25">
      <c r="B74" s="1" t="e">
        <f>#REF!</f>
        <v>#REF!</v>
      </c>
      <c r="C74" s="1">
        <v>2014</v>
      </c>
      <c r="D74" s="1"/>
      <c r="E74" s="1"/>
      <c r="F74" s="1"/>
      <c r="G74" s="1"/>
      <c r="H74" s="1"/>
      <c r="I74" s="1"/>
      <c r="J74" s="1"/>
      <c r="K74" s="1"/>
      <c r="L74" s="1" t="e">
        <f>CONCATENATE(Self_Reported!$B74,Self_Reported!$C74)</f>
        <v>#REF!</v>
      </c>
      <c r="M74" s="1">
        <f>Self_Reported!$D74+Self_Reported!$E74+Self_Reported!$F74+Self_Reported!$G74</f>
        <v>0</v>
      </c>
      <c r="N74" s="1">
        <f>Self_Reported!$H74+Self_Reported!$I74+Self_Reported!$J74+Self_Reported!$K74</f>
        <v>0</v>
      </c>
      <c r="O74" s="1">
        <f>Self_Reported!$D74</f>
        <v>0</v>
      </c>
      <c r="P74" s="1">
        <f>Self_Reported!$D74+Self_Reported!$E74</f>
        <v>0</v>
      </c>
      <c r="Q74" s="1">
        <f>Self_Reported!$D74+Self_Reported!$E74+Self_Reported!$F74</f>
        <v>0</v>
      </c>
      <c r="R74" s="1">
        <f>Self_Reported!$M74</f>
        <v>0</v>
      </c>
      <c r="S74" s="1">
        <f>Self_Reported!$H74</f>
        <v>0</v>
      </c>
      <c r="T74" s="1">
        <f>Self_Reported!$H74+Self_Reported!$I74</f>
        <v>0</v>
      </c>
      <c r="U74" s="1">
        <f>Self_Reported!$H74+Self_Reported!$I74+Self_Reported!$J74</f>
        <v>0</v>
      </c>
      <c r="V74" s="1">
        <f>Self_Reported!$N74</f>
        <v>0</v>
      </c>
    </row>
    <row r="75" spans="2:22" x14ac:dyDescent="0.25">
      <c r="B75" t="e">
        <f>B3</f>
        <v>#REF!</v>
      </c>
      <c r="C75" s="1">
        <v>2015</v>
      </c>
      <c r="D75" s="1"/>
      <c r="E75" s="1"/>
      <c r="F75" s="1"/>
      <c r="G75" s="1"/>
      <c r="H75" s="1"/>
      <c r="I75" s="1"/>
      <c r="J75" s="1"/>
      <c r="K75" s="1"/>
      <c r="L75" s="1" t="e">
        <f>CONCATENATE(Self_Reported!$B75,Self_Reported!$C75)</f>
        <v>#REF!</v>
      </c>
      <c r="M75" s="1">
        <f>Self_Reported!$D75+Self_Reported!$E75+Self_Reported!$F75+Self_Reported!$G75</f>
        <v>0</v>
      </c>
      <c r="N75" s="1">
        <f>Self_Reported!$H75+Self_Reported!$I75+Self_Reported!$J75+Self_Reported!$K75</f>
        <v>0</v>
      </c>
      <c r="O75" s="1">
        <f>Self_Reported!$D75</f>
        <v>0</v>
      </c>
      <c r="P75" s="1">
        <f>Self_Reported!$D75+Self_Reported!$E75</f>
        <v>0</v>
      </c>
      <c r="Q75" s="1">
        <f>Self_Reported!$D75+Self_Reported!$E75+Self_Reported!$F75</f>
        <v>0</v>
      </c>
      <c r="R75" s="1">
        <f>Self_Reported!$M75</f>
        <v>0</v>
      </c>
      <c r="S75" s="1">
        <f>Self_Reported!$H75</f>
        <v>0</v>
      </c>
      <c r="T75" s="1">
        <f>Self_Reported!$H75+Self_Reported!$I75</f>
        <v>0</v>
      </c>
      <c r="U75" s="1">
        <f>Self_Reported!$H75+Self_Reported!$I75+Self_Reported!$J75</f>
        <v>0</v>
      </c>
      <c r="V75" s="1">
        <f>Self_Reported!$N75</f>
        <v>0</v>
      </c>
    </row>
    <row r="76" spans="2:22" x14ac:dyDescent="0.25">
      <c r="B76" t="str">
        <f t="shared" ref="B76:B139" si="0">B4</f>
        <v>Amount of Revenue Collected ($ hundreds)</v>
      </c>
      <c r="C76" s="1">
        <v>2015</v>
      </c>
      <c r="D76" s="1"/>
      <c r="E76" s="1"/>
      <c r="F76" s="1"/>
      <c r="G76" s="1"/>
      <c r="H76" s="1"/>
      <c r="I76" s="1"/>
      <c r="J76" s="1"/>
      <c r="K76" s="1"/>
      <c r="L76" s="1" t="str">
        <f>CONCATENATE(Self_Reported!$B76,Self_Reported!$C76)</f>
        <v>Amount of Revenue Collected ($ hundreds)2015</v>
      </c>
      <c r="M76" s="1">
        <f>Self_Reported!$D76+Self_Reported!$E76+Self_Reported!$F76+Self_Reported!$G76</f>
        <v>0</v>
      </c>
      <c r="N76" s="1">
        <f>Self_Reported!$H76+Self_Reported!$I76+Self_Reported!$J76+Self_Reported!$K76</f>
        <v>0</v>
      </c>
      <c r="O76" s="1">
        <f>Self_Reported!$D76</f>
        <v>0</v>
      </c>
      <c r="P76" s="1">
        <f>Self_Reported!$D76+Self_Reported!$E76</f>
        <v>0</v>
      </c>
      <c r="Q76" s="1">
        <f>Self_Reported!$D76+Self_Reported!$E76+Self_Reported!$F76</f>
        <v>0</v>
      </c>
      <c r="R76" s="1">
        <f>Self_Reported!$M76</f>
        <v>0</v>
      </c>
      <c r="S76" s="1">
        <f>Self_Reported!$H76</f>
        <v>0</v>
      </c>
      <c r="T76" s="1">
        <f>Self_Reported!$H76+Self_Reported!$I76</f>
        <v>0</v>
      </c>
      <c r="U76" s="1">
        <f>Self_Reported!$H76+Self_Reported!$I76+Self_Reported!$J76</f>
        <v>0</v>
      </c>
      <c r="V76" s="1">
        <f>Self_Reported!$N76</f>
        <v>0</v>
      </c>
    </row>
    <row r="77" spans="2:22" x14ac:dyDescent="0.25">
      <c r="B77" t="str">
        <f t="shared" si="0"/>
        <v xml:space="preserve">Attendance at Neighborhood Events </v>
      </c>
      <c r="C77" s="1">
        <v>2015</v>
      </c>
      <c r="D77" s="1"/>
      <c r="E77" s="1"/>
      <c r="F77" s="1"/>
      <c r="G77" s="1"/>
      <c r="H77" s="1">
        <v>0</v>
      </c>
      <c r="I77" s="1">
        <v>0</v>
      </c>
      <c r="J77" s="1"/>
      <c r="K77" s="1">
        <v>0</v>
      </c>
      <c r="L77" s="1" t="str">
        <f>CONCATENATE(Self_Reported!$B77,Self_Reported!$C77)</f>
        <v>Attendance at Neighborhood Events 2015</v>
      </c>
      <c r="M77" s="1">
        <f>Self_Reported!$D77+Self_Reported!$E77+Self_Reported!$F77+Self_Reported!$G77</f>
        <v>0</v>
      </c>
      <c r="N77" s="1">
        <f>Self_Reported!$H77+Self_Reported!$I77+Self_Reported!$J77+Self_Reported!$K77</f>
        <v>0</v>
      </c>
      <c r="O77" s="1">
        <f>Self_Reported!$D77</f>
        <v>0</v>
      </c>
      <c r="P77" s="1">
        <f>Self_Reported!$D77+Self_Reported!$E77</f>
        <v>0</v>
      </c>
      <c r="Q77" s="1">
        <f>Self_Reported!$D77+Self_Reported!$E77+Self_Reported!$F77</f>
        <v>0</v>
      </c>
      <c r="R77" s="1">
        <f>Self_Reported!$M77</f>
        <v>0</v>
      </c>
      <c r="S77" s="1">
        <f>Self_Reported!$H77</f>
        <v>0</v>
      </c>
      <c r="T77" s="1">
        <f>Self_Reported!$H77+Self_Reported!$I77</f>
        <v>0</v>
      </c>
      <c r="U77" s="1">
        <f>Self_Reported!$H77+Self_Reported!$I77+Self_Reported!$J77</f>
        <v>0</v>
      </c>
      <c r="V77" s="1">
        <f>Self_Reported!$N77</f>
        <v>0</v>
      </c>
    </row>
    <row r="78" spans="2:22" x14ac:dyDescent="0.25">
      <c r="B78" t="e">
        <f t="shared" si="0"/>
        <v>#REF!</v>
      </c>
      <c r="C78" s="1">
        <v>2015</v>
      </c>
      <c r="D78" s="1"/>
      <c r="E78" s="1"/>
      <c r="F78" s="1"/>
      <c r="G78" s="1"/>
      <c r="H78" s="1"/>
      <c r="I78" s="1"/>
      <c r="J78" s="1"/>
      <c r="K78" s="1"/>
      <c r="L78" s="1" t="e">
        <f>CONCATENATE(Self_Reported!$B78,Self_Reported!$C78)</f>
        <v>#REF!</v>
      </c>
      <c r="M78" s="1">
        <f>Self_Reported!$D78+Self_Reported!$E78+Self_Reported!$F78+Self_Reported!$G78</f>
        <v>0</v>
      </c>
      <c r="N78" s="1">
        <f>Self_Reported!$H78+Self_Reported!$I78+Self_Reported!$J78+Self_Reported!$K78</f>
        <v>0</v>
      </c>
      <c r="O78" s="1">
        <f>Self_Reported!$D78</f>
        <v>0</v>
      </c>
      <c r="P78" s="1">
        <f>Self_Reported!$D78+Self_Reported!$E78</f>
        <v>0</v>
      </c>
      <c r="Q78" s="1">
        <f>Self_Reported!$D78+Self_Reported!$E78+Self_Reported!$F78</f>
        <v>0</v>
      </c>
      <c r="R78" s="1">
        <f>Self_Reported!$M78</f>
        <v>0</v>
      </c>
      <c r="S78" s="1">
        <f>Self_Reported!$H78</f>
        <v>0</v>
      </c>
      <c r="T78" s="1">
        <f>Self_Reported!$H78+Self_Reported!$I78</f>
        <v>0</v>
      </c>
      <c r="U78" s="1">
        <f>Self_Reported!$H78+Self_Reported!$I78+Self_Reported!$J78</f>
        <v>0</v>
      </c>
      <c r="V78" s="1">
        <f>Self_Reported!$N78</f>
        <v>0</v>
      </c>
    </row>
    <row r="79" spans="2:22" x14ac:dyDescent="0.25">
      <c r="B79" t="str">
        <f t="shared" si="0"/>
        <v xml:space="preserve">Number of Twitter Followers  </v>
      </c>
      <c r="C79" s="1">
        <v>2015</v>
      </c>
      <c r="D79" s="1"/>
      <c r="E79" s="1"/>
      <c r="F79" s="1"/>
      <c r="G79" s="1"/>
      <c r="H79" s="1"/>
      <c r="I79" s="1"/>
      <c r="J79" s="1"/>
      <c r="K79" s="1"/>
      <c r="L79" s="1" t="str">
        <f>CONCATENATE(Self_Reported!$B79,Self_Reported!$C79)</f>
        <v>Number of Twitter Followers  2015</v>
      </c>
      <c r="M79" s="1">
        <f>Self_Reported!$D79+Self_Reported!$E79+Self_Reported!$F79+Self_Reported!$G79</f>
        <v>0</v>
      </c>
      <c r="N79" s="1">
        <f>Self_Reported!$H79+Self_Reported!$I79+Self_Reported!$J79+Self_Reported!$K79</f>
        <v>0</v>
      </c>
      <c r="O79" s="1">
        <f>Self_Reported!$D79</f>
        <v>0</v>
      </c>
      <c r="P79" s="1">
        <f>Self_Reported!$D79+Self_Reported!$E79</f>
        <v>0</v>
      </c>
      <c r="Q79" s="1">
        <f>Self_Reported!$D79+Self_Reported!$E79+Self_Reported!$F79</f>
        <v>0</v>
      </c>
      <c r="R79" s="1">
        <f>Self_Reported!$M79</f>
        <v>0</v>
      </c>
      <c r="S79" s="1">
        <f>Self_Reported!$H79</f>
        <v>0</v>
      </c>
      <c r="T79" s="1">
        <f>Self_Reported!$H79+Self_Reported!$I79</f>
        <v>0</v>
      </c>
      <c r="U79" s="1">
        <f>Self_Reported!$H79+Self_Reported!$I79+Self_Reported!$J79</f>
        <v>0</v>
      </c>
      <c r="V79" s="1">
        <f>Self_Reported!$N79</f>
        <v>0</v>
      </c>
    </row>
    <row r="80" spans="2:22" x14ac:dyDescent="0.25">
      <c r="B80" t="str">
        <f t="shared" si="0"/>
        <v>Number of Facebook Likes</v>
      </c>
      <c r="C80" s="1">
        <v>2015</v>
      </c>
      <c r="D80" s="1"/>
      <c r="E80" s="1"/>
      <c r="F80" s="1"/>
      <c r="G80" s="1"/>
      <c r="H80" s="1"/>
      <c r="I80" s="1"/>
      <c r="J80" s="1"/>
      <c r="K80" s="1"/>
      <c r="L80" s="1" t="str">
        <f>CONCATENATE(Self_Reported!$B80,Self_Reported!$C80)</f>
        <v>Number of Facebook Likes2015</v>
      </c>
      <c r="M80" s="1">
        <f>Self_Reported!$D80+Self_Reported!$E80+Self_Reported!$F80+Self_Reported!$G80</f>
        <v>0</v>
      </c>
      <c r="N80" s="1">
        <f>Self_Reported!$H80+Self_Reported!$I80+Self_Reported!$J80+Self_Reported!$K80</f>
        <v>0</v>
      </c>
      <c r="O80" s="1">
        <f>Self_Reported!$D80</f>
        <v>0</v>
      </c>
      <c r="P80" s="1">
        <f>Self_Reported!$D80+Self_Reported!$E80</f>
        <v>0</v>
      </c>
      <c r="Q80" s="1">
        <f>Self_Reported!$D80+Self_Reported!$E80+Self_Reported!$F80</f>
        <v>0</v>
      </c>
      <c r="R80" s="1">
        <f>Self_Reported!$M80</f>
        <v>0</v>
      </c>
      <c r="S80" s="1">
        <f>Self_Reported!$H80</f>
        <v>0</v>
      </c>
      <c r="T80" s="1">
        <f>Self_Reported!$H80+Self_Reported!$I80</f>
        <v>0</v>
      </c>
      <c r="U80" s="1">
        <f>Self_Reported!$H80+Self_Reported!$I80+Self_Reported!$J80</f>
        <v>0</v>
      </c>
      <c r="V80" s="1">
        <f>Self_Reported!$N80</f>
        <v>0</v>
      </c>
    </row>
    <row r="81" spans="2:22" x14ac:dyDescent="0.25">
      <c r="B81" t="e">
        <f t="shared" si="0"/>
        <v>#REF!</v>
      </c>
      <c r="C81" s="1">
        <v>2015</v>
      </c>
      <c r="D81" s="1"/>
      <c r="E81" s="1"/>
      <c r="F81" s="1"/>
      <c r="G81" s="1"/>
      <c r="H81" s="1"/>
      <c r="I81" s="1"/>
      <c r="J81" s="1"/>
      <c r="K81" s="1"/>
      <c r="L81" s="1" t="e">
        <f>CONCATENATE(Self_Reported!$B81,Self_Reported!$C81)</f>
        <v>#REF!</v>
      </c>
      <c r="M81" s="1">
        <f>Self_Reported!$D81+Self_Reported!$E81+Self_Reported!$F81+Self_Reported!$G81</f>
        <v>0</v>
      </c>
      <c r="N81" s="1">
        <f>Self_Reported!$H81+Self_Reported!$I81+Self_Reported!$J81+Self_Reported!$K81</f>
        <v>0</v>
      </c>
      <c r="O81" s="1">
        <f>Self_Reported!$D81</f>
        <v>0</v>
      </c>
      <c r="P81" s="1">
        <f>Self_Reported!$D81+Self_Reported!$E81</f>
        <v>0</v>
      </c>
      <c r="Q81" s="1">
        <f>Self_Reported!$D81+Self_Reported!$E81+Self_Reported!$F81</f>
        <v>0</v>
      </c>
      <c r="R81" s="1">
        <f>Self_Reported!$M81</f>
        <v>0</v>
      </c>
      <c r="S81" s="1">
        <f>Self_Reported!$H81</f>
        <v>0</v>
      </c>
      <c r="T81" s="1">
        <f>Self_Reported!$H81+Self_Reported!$I81</f>
        <v>0</v>
      </c>
      <c r="U81" s="1">
        <f>Self_Reported!$H81+Self_Reported!$I81+Self_Reported!$J81</f>
        <v>0</v>
      </c>
      <c r="V81" s="1">
        <f>Self_Reported!$N81</f>
        <v>0</v>
      </c>
    </row>
    <row r="82" spans="2:22" x14ac:dyDescent="0.25">
      <c r="B82" t="e">
        <f t="shared" si="0"/>
        <v>#REF!</v>
      </c>
      <c r="C82" s="1">
        <v>2015</v>
      </c>
      <c r="D82" s="1"/>
      <c r="E82" s="1"/>
      <c r="F82" s="1"/>
      <c r="G82" s="1"/>
      <c r="H82" s="1"/>
      <c r="I82" s="1"/>
      <c r="J82" s="1"/>
      <c r="K82" s="1"/>
      <c r="L82" s="1" t="e">
        <f>CONCATENATE(Self_Reported!$B82,Self_Reported!$C82)</f>
        <v>#REF!</v>
      </c>
      <c r="M82" s="1">
        <f>Self_Reported!$D82+Self_Reported!$E82+Self_Reported!$F82+Self_Reported!$G82</f>
        <v>0</v>
      </c>
      <c r="N82" s="1">
        <f>Self_Reported!$H82+Self_Reported!$I82+Self_Reported!$J82+Self_Reported!$K82</f>
        <v>0</v>
      </c>
      <c r="O82" s="1">
        <f>Self_Reported!$D82</f>
        <v>0</v>
      </c>
      <c r="P82" s="1">
        <f>Self_Reported!$D82+Self_Reported!$E82</f>
        <v>0</v>
      </c>
      <c r="Q82" s="1">
        <f>Self_Reported!$D82+Self_Reported!$E82+Self_Reported!$F82</f>
        <v>0</v>
      </c>
      <c r="R82" s="1">
        <f>Self_Reported!$M82</f>
        <v>0</v>
      </c>
      <c r="S82" s="1">
        <f>Self_Reported!$H82</f>
        <v>0</v>
      </c>
      <c r="T82" s="1">
        <f>Self_Reported!$H82+Self_Reported!$I82</f>
        <v>0</v>
      </c>
      <c r="U82" s="1">
        <f>Self_Reported!$H82+Self_Reported!$I82+Self_Reported!$J82</f>
        <v>0</v>
      </c>
      <c r="V82" s="1">
        <f>Self_Reported!$N82</f>
        <v>0</v>
      </c>
    </row>
    <row r="83" spans="2:22" x14ac:dyDescent="0.25">
      <c r="B83" t="e">
        <f t="shared" si="0"/>
        <v>#REF!</v>
      </c>
      <c r="C83" s="1">
        <v>2015</v>
      </c>
      <c r="D83" s="1"/>
      <c r="E83" s="1"/>
      <c r="F83" s="1"/>
      <c r="G83" s="1"/>
      <c r="H83" s="1"/>
      <c r="I83" s="1"/>
      <c r="J83" s="1"/>
      <c r="K83" s="1"/>
      <c r="L83" s="1" t="e">
        <f>CONCATENATE(Self_Reported!$B83,Self_Reported!$C83)</f>
        <v>#REF!</v>
      </c>
      <c r="M83" s="1">
        <f>Self_Reported!$D83+Self_Reported!$E83+Self_Reported!$F83+Self_Reported!$G83</f>
        <v>0</v>
      </c>
      <c r="N83" s="1">
        <f>Self_Reported!$H83+Self_Reported!$I83+Self_Reported!$J83+Self_Reported!$K83</f>
        <v>0</v>
      </c>
      <c r="O83" s="1">
        <f>Self_Reported!$D83</f>
        <v>0</v>
      </c>
      <c r="P83" s="1">
        <f>Self_Reported!$D83+Self_Reported!$E83</f>
        <v>0</v>
      </c>
      <c r="Q83" s="1">
        <f>Self_Reported!$D83+Self_Reported!$E83+Self_Reported!$F83</f>
        <v>0</v>
      </c>
      <c r="R83" s="1">
        <f>Self_Reported!$M83</f>
        <v>0</v>
      </c>
      <c r="S83" s="1">
        <f>Self_Reported!$H83</f>
        <v>0</v>
      </c>
      <c r="T83" s="1">
        <f>Self_Reported!$H83+Self_Reported!$I83</f>
        <v>0</v>
      </c>
      <c r="U83" s="1">
        <f>Self_Reported!$H83+Self_Reported!$I83+Self_Reported!$J83</f>
        <v>0</v>
      </c>
      <c r="V83" s="1">
        <f>Self_Reported!$N83</f>
        <v>0</v>
      </c>
    </row>
    <row r="84" spans="2:22" x14ac:dyDescent="0.25">
      <c r="B84" t="e">
        <f t="shared" si="0"/>
        <v>#REF!</v>
      </c>
      <c r="C84" s="1">
        <v>2015</v>
      </c>
      <c r="D84" s="1"/>
      <c r="E84" s="1"/>
      <c r="F84" s="1"/>
      <c r="G84" s="1"/>
      <c r="H84" s="1"/>
      <c r="I84" s="1"/>
      <c r="J84" s="1"/>
      <c r="K84" s="1"/>
      <c r="L84" s="1" t="e">
        <f>CONCATENATE(Self_Reported!$B84,Self_Reported!$C84)</f>
        <v>#REF!</v>
      </c>
      <c r="M84" s="1">
        <f>Self_Reported!$D84+Self_Reported!$E84+Self_Reported!$F84+Self_Reported!$G84</f>
        <v>0</v>
      </c>
      <c r="N84" s="1">
        <f>Self_Reported!$H84+Self_Reported!$I84+Self_Reported!$J84+Self_Reported!$K84</f>
        <v>0</v>
      </c>
      <c r="O84" s="1">
        <f>Self_Reported!$D84</f>
        <v>0</v>
      </c>
      <c r="P84" s="1">
        <f>Self_Reported!$D84+Self_Reported!$E84</f>
        <v>0</v>
      </c>
      <c r="Q84" s="1">
        <f>Self_Reported!$D84+Self_Reported!$E84+Self_Reported!$F84</f>
        <v>0</v>
      </c>
      <c r="R84" s="1">
        <f>Self_Reported!$M84</f>
        <v>0</v>
      </c>
      <c r="S84" s="1">
        <f>Self_Reported!$H84</f>
        <v>0</v>
      </c>
      <c r="T84" s="1">
        <f>Self_Reported!$H84+Self_Reported!$I84</f>
        <v>0</v>
      </c>
      <c r="U84" s="1">
        <f>Self_Reported!$H84+Self_Reported!$I84+Self_Reported!$J84</f>
        <v>0</v>
      </c>
      <c r="V84" s="1">
        <f>Self_Reported!$N84</f>
        <v>0</v>
      </c>
    </row>
    <row r="85" spans="2:22" x14ac:dyDescent="0.25">
      <c r="B85" t="e">
        <f t="shared" si="0"/>
        <v>#REF!</v>
      </c>
      <c r="C85" s="1">
        <v>2015</v>
      </c>
      <c r="D85" s="1"/>
      <c r="E85" s="1"/>
      <c r="F85" s="1"/>
      <c r="G85" s="1"/>
      <c r="H85" s="1"/>
      <c r="I85" s="1"/>
      <c r="J85" s="1"/>
      <c r="K85" s="1"/>
      <c r="L85" s="1" t="e">
        <f>CONCATENATE(Self_Reported!$B85,Self_Reported!$C85)</f>
        <v>#REF!</v>
      </c>
      <c r="M85" s="1">
        <f>Self_Reported!$D85+Self_Reported!$E85+Self_Reported!$F85+Self_Reported!$G85</f>
        <v>0</v>
      </c>
      <c r="N85" s="1">
        <f>Self_Reported!$H85+Self_Reported!$I85+Self_Reported!$J85+Self_Reported!$K85</f>
        <v>0</v>
      </c>
      <c r="O85" s="1">
        <f>Self_Reported!$D85</f>
        <v>0</v>
      </c>
      <c r="P85" s="1">
        <f>Self_Reported!$D85+Self_Reported!$E85</f>
        <v>0</v>
      </c>
      <c r="Q85" s="1">
        <f>Self_Reported!$D85+Self_Reported!$E85+Self_Reported!$F85</f>
        <v>0</v>
      </c>
      <c r="R85" s="1">
        <f>Self_Reported!$M85</f>
        <v>0</v>
      </c>
      <c r="S85" s="1">
        <f>Self_Reported!$H85</f>
        <v>0</v>
      </c>
      <c r="T85" s="1">
        <f>Self_Reported!$H85+Self_Reported!$I85</f>
        <v>0</v>
      </c>
      <c r="U85" s="1">
        <f>Self_Reported!$H85+Self_Reported!$I85+Self_Reported!$J85</f>
        <v>0</v>
      </c>
      <c r="V85" s="1">
        <f>Self_Reported!$N85</f>
        <v>0</v>
      </c>
    </row>
    <row r="86" spans="2:22" x14ac:dyDescent="0.25">
      <c r="B86" t="e">
        <f t="shared" si="0"/>
        <v>#REF!</v>
      </c>
      <c r="C86" s="1">
        <v>2015</v>
      </c>
      <c r="D86" s="1"/>
      <c r="E86" s="1"/>
      <c r="F86" s="1"/>
      <c r="G86" s="1"/>
      <c r="H86" s="1"/>
      <c r="I86" s="1"/>
      <c r="J86" s="1"/>
      <c r="K86" s="1"/>
      <c r="L86" s="1" t="e">
        <f>CONCATENATE(Self_Reported!$B86,Self_Reported!$C86)</f>
        <v>#REF!</v>
      </c>
      <c r="M86" s="1">
        <f>Self_Reported!$D86+Self_Reported!$E86+Self_Reported!$F86+Self_Reported!$G86</f>
        <v>0</v>
      </c>
      <c r="N86" s="1">
        <f>Self_Reported!$H86+Self_Reported!$I86+Self_Reported!$J86+Self_Reported!$K86</f>
        <v>0</v>
      </c>
      <c r="O86" s="1">
        <f>Self_Reported!$D86</f>
        <v>0</v>
      </c>
      <c r="P86" s="1">
        <f>Self_Reported!$D86+Self_Reported!$E86</f>
        <v>0</v>
      </c>
      <c r="Q86" s="1">
        <f>Self_Reported!$D86+Self_Reported!$E86+Self_Reported!$F86</f>
        <v>0</v>
      </c>
      <c r="R86" s="1">
        <f>Self_Reported!$M86</f>
        <v>0</v>
      </c>
      <c r="S86" s="1">
        <f>Self_Reported!$H86</f>
        <v>0</v>
      </c>
      <c r="T86" s="1">
        <f>Self_Reported!$H86+Self_Reported!$I86</f>
        <v>0</v>
      </c>
      <c r="U86" s="1">
        <f>Self_Reported!$H86+Self_Reported!$I86+Self_Reported!$J86</f>
        <v>0</v>
      </c>
      <c r="V86" s="1">
        <f>Self_Reported!$N86</f>
        <v>0</v>
      </c>
    </row>
    <row r="87" spans="2:22" x14ac:dyDescent="0.25">
      <c r="B87" t="e">
        <f t="shared" si="0"/>
        <v>#REF!</v>
      </c>
      <c r="C87" s="1">
        <v>2015</v>
      </c>
      <c r="D87" s="1"/>
      <c r="E87" s="1"/>
      <c r="F87" s="1"/>
      <c r="G87" s="1"/>
      <c r="H87" s="1"/>
      <c r="I87" s="1"/>
      <c r="J87" s="1"/>
      <c r="K87" s="1"/>
      <c r="L87" s="1" t="e">
        <f>CONCATENATE(Self_Reported!$B87,Self_Reported!$C87)</f>
        <v>#REF!</v>
      </c>
      <c r="M87" s="1">
        <f>Self_Reported!$D87+Self_Reported!$E87+Self_Reported!$F87+Self_Reported!$G87</f>
        <v>0</v>
      </c>
      <c r="N87" s="1">
        <f>Self_Reported!$H87+Self_Reported!$I87+Self_Reported!$J87+Self_Reported!$K87</f>
        <v>0</v>
      </c>
      <c r="O87" s="1">
        <f>Self_Reported!$D87</f>
        <v>0</v>
      </c>
      <c r="P87" s="1">
        <f>Self_Reported!$D87+Self_Reported!$E87</f>
        <v>0</v>
      </c>
      <c r="Q87" s="1">
        <f>Self_Reported!$D87+Self_Reported!$E87+Self_Reported!$F87</f>
        <v>0</v>
      </c>
      <c r="R87" s="1">
        <f>Self_Reported!$M87</f>
        <v>0</v>
      </c>
      <c r="S87" s="1">
        <f>Self_Reported!$H87</f>
        <v>0</v>
      </c>
      <c r="T87" s="1">
        <f>Self_Reported!$H87+Self_Reported!$I87</f>
        <v>0</v>
      </c>
      <c r="U87" s="1">
        <f>Self_Reported!$H87+Self_Reported!$I87+Self_Reported!$J87</f>
        <v>0</v>
      </c>
      <c r="V87" s="1">
        <f>Self_Reported!$N87</f>
        <v>0</v>
      </c>
    </row>
    <row r="88" spans="2:22" x14ac:dyDescent="0.25">
      <c r="B88" t="e">
        <f t="shared" si="0"/>
        <v>#REF!</v>
      </c>
      <c r="C88" s="1">
        <v>2015</v>
      </c>
      <c r="D88" s="1"/>
      <c r="E88" s="1"/>
      <c r="F88" s="1"/>
      <c r="G88" s="1"/>
      <c r="H88" s="1"/>
      <c r="I88" s="1"/>
      <c r="J88" s="1"/>
      <c r="K88" s="1"/>
      <c r="L88" s="1" t="e">
        <f>CONCATENATE(Self_Reported!$B88,Self_Reported!$C88)</f>
        <v>#REF!</v>
      </c>
      <c r="M88" s="1">
        <f>Self_Reported!$D88+Self_Reported!$E88+Self_Reported!$F88+Self_Reported!$G88</f>
        <v>0</v>
      </c>
      <c r="N88" s="1">
        <f>Self_Reported!$H88+Self_Reported!$I88+Self_Reported!$J88+Self_Reported!$K88</f>
        <v>0</v>
      </c>
      <c r="O88" s="1">
        <f>Self_Reported!$D88</f>
        <v>0</v>
      </c>
      <c r="P88" s="1">
        <f>Self_Reported!$D88+Self_Reported!$E88</f>
        <v>0</v>
      </c>
      <c r="Q88" s="1">
        <f>Self_Reported!$D88+Self_Reported!$E88+Self_Reported!$F88</f>
        <v>0</v>
      </c>
      <c r="R88" s="1">
        <f>Self_Reported!$M88</f>
        <v>0</v>
      </c>
      <c r="S88" s="1">
        <f>Self_Reported!$H88</f>
        <v>0</v>
      </c>
      <c r="T88" s="1">
        <f>Self_Reported!$H88+Self_Reported!$I88</f>
        <v>0</v>
      </c>
      <c r="U88" s="1">
        <f>Self_Reported!$H88+Self_Reported!$I88+Self_Reported!$J88</f>
        <v>0</v>
      </c>
      <c r="V88" s="1">
        <f>Self_Reported!$N88</f>
        <v>0</v>
      </c>
    </row>
    <row r="89" spans="2:22" x14ac:dyDescent="0.25">
      <c r="B89" t="e">
        <f t="shared" si="0"/>
        <v>#REF!</v>
      </c>
      <c r="C89" s="1">
        <v>2015</v>
      </c>
      <c r="D89" s="1"/>
      <c r="E89" s="1"/>
      <c r="F89" s="1"/>
      <c r="G89" s="1"/>
      <c r="H89" s="1">
        <v>0</v>
      </c>
      <c r="I89" s="1"/>
      <c r="J89" s="1"/>
      <c r="K89" s="1"/>
      <c r="L89" s="1" t="e">
        <f>CONCATENATE(Self_Reported!$B89,Self_Reported!$C89)</f>
        <v>#REF!</v>
      </c>
      <c r="M89" s="1">
        <f>Self_Reported!$D89+Self_Reported!$E89+Self_Reported!$F89+Self_Reported!$G89</f>
        <v>0</v>
      </c>
      <c r="N89" s="1">
        <f>Self_Reported!$H89+Self_Reported!$I89+Self_Reported!$J89+Self_Reported!$K89</f>
        <v>0</v>
      </c>
      <c r="O89" s="1">
        <f>Self_Reported!$D89</f>
        <v>0</v>
      </c>
      <c r="P89" s="1">
        <f>Self_Reported!$D89+Self_Reported!$E89</f>
        <v>0</v>
      </c>
      <c r="Q89" s="1">
        <f>Self_Reported!$D89+Self_Reported!$E89+Self_Reported!$F89</f>
        <v>0</v>
      </c>
      <c r="R89" s="1">
        <f>Self_Reported!$M89</f>
        <v>0</v>
      </c>
      <c r="S89" s="1">
        <f>Self_Reported!$H89</f>
        <v>0</v>
      </c>
      <c r="T89" s="1">
        <f>Self_Reported!$H89+Self_Reported!$I89</f>
        <v>0</v>
      </c>
      <c r="U89" s="1">
        <f>Self_Reported!$H89+Self_Reported!$I89+Self_Reported!$J89</f>
        <v>0</v>
      </c>
      <c r="V89" s="1">
        <f>Self_Reported!$N89</f>
        <v>0</v>
      </c>
    </row>
    <row r="90" spans="2:22" x14ac:dyDescent="0.25">
      <c r="B90" t="e">
        <f t="shared" si="0"/>
        <v>#REF!</v>
      </c>
      <c r="C90" s="1">
        <v>2015</v>
      </c>
      <c r="D90" s="1"/>
      <c r="E90" s="1"/>
      <c r="F90" s="1"/>
      <c r="G90" s="1"/>
      <c r="H90" s="1"/>
      <c r="I90" s="1"/>
      <c r="J90" s="1"/>
      <c r="K90" s="1"/>
      <c r="L90" s="1" t="e">
        <f>CONCATENATE(Self_Reported!$B90,Self_Reported!$C90)</f>
        <v>#REF!</v>
      </c>
      <c r="M90" s="1">
        <f>Self_Reported!$D90+Self_Reported!$E90+Self_Reported!$F90+Self_Reported!$G90</f>
        <v>0</v>
      </c>
      <c r="N90" s="1">
        <f>Self_Reported!$H90+Self_Reported!$I90+Self_Reported!$J90+Self_Reported!$K90</f>
        <v>0</v>
      </c>
      <c r="O90" s="1">
        <f>Self_Reported!$D90</f>
        <v>0</v>
      </c>
      <c r="P90" s="1">
        <f>Self_Reported!$D90+Self_Reported!$E90</f>
        <v>0</v>
      </c>
      <c r="Q90" s="1">
        <f>Self_Reported!$D90+Self_Reported!$E90+Self_Reported!$F90</f>
        <v>0</v>
      </c>
      <c r="R90" s="1">
        <f>Self_Reported!$M90</f>
        <v>0</v>
      </c>
      <c r="S90" s="1">
        <f>Self_Reported!$H90</f>
        <v>0</v>
      </c>
      <c r="T90" s="1">
        <f>Self_Reported!$H90+Self_Reported!$I90</f>
        <v>0</v>
      </c>
      <c r="U90" s="1">
        <f>Self_Reported!$H90+Self_Reported!$I90+Self_Reported!$J90</f>
        <v>0</v>
      </c>
      <c r="V90" s="1">
        <f>Self_Reported!$N90</f>
        <v>0</v>
      </c>
    </row>
    <row r="91" spans="2:22" x14ac:dyDescent="0.25">
      <c r="B91" t="e">
        <f t="shared" si="0"/>
        <v>#REF!</v>
      </c>
      <c r="C91" s="1">
        <v>2015</v>
      </c>
      <c r="D91" s="1"/>
      <c r="E91" s="1"/>
      <c r="F91" s="1"/>
      <c r="G91" s="1"/>
      <c r="H91" s="1"/>
      <c r="I91" s="1"/>
      <c r="J91" s="1"/>
      <c r="K91" s="1"/>
      <c r="L91" s="1" t="e">
        <f>CONCATENATE(Self_Reported!$B91,Self_Reported!$C91)</f>
        <v>#REF!</v>
      </c>
      <c r="M91" s="1">
        <f>Self_Reported!$D91+Self_Reported!$E91+Self_Reported!$F91+Self_Reported!$G91</f>
        <v>0</v>
      </c>
      <c r="N91" s="1">
        <f>Self_Reported!$H91+Self_Reported!$I91+Self_Reported!$J91+Self_Reported!$K91</f>
        <v>0</v>
      </c>
      <c r="O91" s="1">
        <f>Self_Reported!$D91</f>
        <v>0</v>
      </c>
      <c r="P91" s="1">
        <f>Self_Reported!$D91+Self_Reported!$E91</f>
        <v>0</v>
      </c>
      <c r="Q91" s="1">
        <f>Self_Reported!$D91+Self_Reported!$E91+Self_Reported!$F91</f>
        <v>0</v>
      </c>
      <c r="R91" s="1">
        <f>Self_Reported!$M91</f>
        <v>0</v>
      </c>
      <c r="S91" s="1">
        <f>Self_Reported!$H91</f>
        <v>0</v>
      </c>
      <c r="T91" s="1">
        <f>Self_Reported!$H91+Self_Reported!$I91</f>
        <v>0</v>
      </c>
      <c r="U91" s="1">
        <f>Self_Reported!$H91+Self_Reported!$I91+Self_Reported!$J91</f>
        <v>0</v>
      </c>
      <c r="V91" s="1">
        <f>Self_Reported!$N91</f>
        <v>0</v>
      </c>
    </row>
    <row r="92" spans="2:22" x14ac:dyDescent="0.25">
      <c r="B92" t="e">
        <f t="shared" si="0"/>
        <v>#REF!</v>
      </c>
      <c r="C92" s="1">
        <v>2015</v>
      </c>
      <c r="D92" s="1"/>
      <c r="E92" s="1"/>
      <c r="F92" s="1"/>
      <c r="G92" s="1"/>
      <c r="H92" s="1"/>
      <c r="I92" s="1"/>
      <c r="J92" s="1"/>
      <c r="K92" s="1"/>
      <c r="L92" s="1" t="e">
        <f>CONCATENATE(Self_Reported!$B92,Self_Reported!$C92)</f>
        <v>#REF!</v>
      </c>
      <c r="M92" s="1">
        <f>Self_Reported!$D92+Self_Reported!$E92+Self_Reported!$F92+Self_Reported!$G92</f>
        <v>0</v>
      </c>
      <c r="N92" s="1">
        <f>Self_Reported!$H92+Self_Reported!$I92+Self_Reported!$J92+Self_Reported!$K92</f>
        <v>0</v>
      </c>
      <c r="O92" s="1">
        <f>Self_Reported!$D92</f>
        <v>0</v>
      </c>
      <c r="P92" s="1">
        <f>Self_Reported!$D92+Self_Reported!$E92</f>
        <v>0</v>
      </c>
      <c r="Q92" s="1">
        <f>Self_Reported!$D92+Self_Reported!$E92+Self_Reported!$F92</f>
        <v>0</v>
      </c>
      <c r="R92" s="1">
        <f>Self_Reported!$M92</f>
        <v>0</v>
      </c>
      <c r="S92" s="1">
        <f>Self_Reported!$H92</f>
        <v>0</v>
      </c>
      <c r="T92" s="1">
        <f>Self_Reported!$H92+Self_Reported!$I92</f>
        <v>0</v>
      </c>
      <c r="U92" s="1">
        <f>Self_Reported!$H92+Self_Reported!$I92+Self_Reported!$J92</f>
        <v>0</v>
      </c>
      <c r="V92" s="1">
        <f>Self_Reported!$N92</f>
        <v>0</v>
      </c>
    </row>
    <row r="93" spans="2:22" x14ac:dyDescent="0.25">
      <c r="B93" t="str">
        <f t="shared" si="0"/>
        <v>Square Footage and Greenery Added/Maintained</v>
      </c>
      <c r="C93" s="1">
        <v>2015</v>
      </c>
      <c r="D93" s="1"/>
      <c r="E93" s="1"/>
      <c r="F93" s="1"/>
      <c r="G93" s="1"/>
      <c r="H93" s="1"/>
      <c r="I93" s="1"/>
      <c r="J93" s="1"/>
      <c r="K93" s="1"/>
      <c r="L93" s="1" t="str">
        <f>CONCATENATE(Self_Reported!$B93,Self_Reported!$C93)</f>
        <v>Square Footage and Greenery Added/Maintained2015</v>
      </c>
      <c r="M93" s="1">
        <f>Self_Reported!$D93+Self_Reported!$E93+Self_Reported!$F93+Self_Reported!$G93</f>
        <v>0</v>
      </c>
      <c r="N93" s="1">
        <f>Self_Reported!$H93+Self_Reported!$I93+Self_Reported!$J93+Self_Reported!$K93</f>
        <v>0</v>
      </c>
      <c r="O93" s="1">
        <f>Self_Reported!$D93</f>
        <v>0</v>
      </c>
      <c r="P93" s="1">
        <f>Self_Reported!$D93+Self_Reported!$E93</f>
        <v>0</v>
      </c>
      <c r="Q93" s="1">
        <f>Self_Reported!$D93+Self_Reported!$E93+Self_Reported!$F93</f>
        <v>0</v>
      </c>
      <c r="R93" s="1">
        <f>Self_Reported!$M93</f>
        <v>0</v>
      </c>
      <c r="S93" s="1">
        <f>Self_Reported!$H93</f>
        <v>0</v>
      </c>
      <c r="T93" s="1">
        <f>Self_Reported!$H93+Self_Reported!$I93</f>
        <v>0</v>
      </c>
      <c r="U93" s="1">
        <f>Self_Reported!$H93+Self_Reported!$I93+Self_Reported!$J93</f>
        <v>0</v>
      </c>
      <c r="V93" s="1">
        <f>Self_Reported!$N93</f>
        <v>0</v>
      </c>
    </row>
    <row r="94" spans="2:22" x14ac:dyDescent="0.25">
      <c r="B94" t="str">
        <f t="shared" si="0"/>
        <v>Number of Trees/Bushes Planted</v>
      </c>
      <c r="C94" s="1">
        <v>2015</v>
      </c>
      <c r="D94" s="1"/>
      <c r="E94" s="1"/>
      <c r="F94" s="1"/>
      <c r="G94" s="1"/>
      <c r="H94" s="1"/>
      <c r="I94" s="1"/>
      <c r="J94" s="1"/>
      <c r="K94" s="1"/>
      <c r="L94" s="1" t="str">
        <f>CONCATENATE(Self_Reported!$B94,Self_Reported!$C94)</f>
        <v>Number of Trees/Bushes Planted2015</v>
      </c>
      <c r="M94" s="1">
        <f>Self_Reported!$D94+Self_Reported!$E94+Self_Reported!$F94+Self_Reported!$G94</f>
        <v>0</v>
      </c>
      <c r="N94" s="1">
        <f>Self_Reported!$H94+Self_Reported!$I94+Self_Reported!$J94+Self_Reported!$K94</f>
        <v>0</v>
      </c>
      <c r="O94" s="1">
        <f>Self_Reported!$D94</f>
        <v>0</v>
      </c>
      <c r="P94" s="1">
        <f>Self_Reported!$D94+Self_Reported!$E94</f>
        <v>0</v>
      </c>
      <c r="Q94" s="1">
        <f>Self_Reported!$D94+Self_Reported!$E94+Self_Reported!$F94</f>
        <v>0</v>
      </c>
      <c r="R94" s="1">
        <f>Self_Reported!$M94</f>
        <v>0</v>
      </c>
      <c r="S94" s="1">
        <f>Self_Reported!$H94</f>
        <v>0</v>
      </c>
      <c r="T94" s="1">
        <f>Self_Reported!$H94+Self_Reported!$I94</f>
        <v>0</v>
      </c>
      <c r="U94" s="1">
        <f>Self_Reported!$H94+Self_Reported!$I94+Self_Reported!$J94</f>
        <v>0</v>
      </c>
      <c r="V94" s="1">
        <f>Self_Reported!$N94</f>
        <v>0</v>
      </c>
    </row>
    <row r="95" spans="2:22" x14ac:dyDescent="0.25">
      <c r="B95" t="e">
        <f t="shared" si="0"/>
        <v>#REF!</v>
      </c>
      <c r="C95" s="1">
        <v>2015</v>
      </c>
      <c r="D95" s="1"/>
      <c r="E95" s="1"/>
      <c r="F95" s="1"/>
      <c r="G95" s="1"/>
      <c r="H95" s="1"/>
      <c r="I95" s="1"/>
      <c r="J95" s="1"/>
      <c r="K95" s="1"/>
      <c r="L95" s="1" t="e">
        <f>CONCATENATE(Self_Reported!$B95,Self_Reported!$C95)</f>
        <v>#REF!</v>
      </c>
      <c r="M95" s="1">
        <f>Self_Reported!$D95+Self_Reported!$E95+Self_Reported!$F95+Self_Reported!$G95</f>
        <v>0</v>
      </c>
      <c r="N95" s="1">
        <f>Self_Reported!$H95+Self_Reported!$I95+Self_Reported!$J95+Self_Reported!$K95</f>
        <v>0</v>
      </c>
      <c r="O95" s="1">
        <f>Self_Reported!$D95</f>
        <v>0</v>
      </c>
      <c r="P95" s="1">
        <f>Self_Reported!$D95+Self_Reported!$E95</f>
        <v>0</v>
      </c>
      <c r="Q95" s="1">
        <f>Self_Reported!$D95+Self_Reported!$E95+Self_Reported!$F95</f>
        <v>0</v>
      </c>
      <c r="R95" s="1">
        <f>Self_Reported!$M95</f>
        <v>0</v>
      </c>
      <c r="S95" s="1">
        <f>Self_Reported!$H95</f>
        <v>0</v>
      </c>
      <c r="T95" s="1">
        <f>Self_Reported!$H95+Self_Reported!$I95</f>
        <v>0</v>
      </c>
      <c r="U95" s="1">
        <f>Self_Reported!$H95+Self_Reported!$I95+Self_Reported!$J95</f>
        <v>0</v>
      </c>
      <c r="V95" s="1">
        <f>Self_Reported!$N95</f>
        <v>0</v>
      </c>
    </row>
    <row r="96" spans="2:22" x14ac:dyDescent="0.25">
      <c r="B96" t="e">
        <f t="shared" si="0"/>
        <v>#REF!</v>
      </c>
      <c r="C96" s="1">
        <v>2015</v>
      </c>
      <c r="D96" s="1"/>
      <c r="E96" s="1"/>
      <c r="F96" s="1"/>
      <c r="G96" s="1"/>
      <c r="H96" s="1"/>
      <c r="I96" s="1"/>
      <c r="J96" s="1"/>
      <c r="K96" s="1"/>
      <c r="L96" s="1" t="e">
        <f>CONCATENATE(Self_Reported!$B96,Self_Reported!$C96)</f>
        <v>#REF!</v>
      </c>
      <c r="M96" s="1">
        <f>Self_Reported!$D96+Self_Reported!$E96+Self_Reported!$F96+Self_Reported!$G96</f>
        <v>0</v>
      </c>
      <c r="N96" s="1">
        <f>Self_Reported!$H96+Self_Reported!$I96+Self_Reported!$J96+Self_Reported!$K96</f>
        <v>0</v>
      </c>
      <c r="O96" s="1">
        <f>Self_Reported!$D96</f>
        <v>0</v>
      </c>
      <c r="P96" s="1">
        <f>Self_Reported!$D96+Self_Reported!$E96</f>
        <v>0</v>
      </c>
      <c r="Q96" s="1">
        <f>Self_Reported!$D96+Self_Reported!$E96+Self_Reported!$F96</f>
        <v>0</v>
      </c>
      <c r="R96" s="1">
        <f>Self_Reported!$M96</f>
        <v>0</v>
      </c>
      <c r="S96" s="1">
        <f>Self_Reported!$H96</f>
        <v>0</v>
      </c>
      <c r="T96" s="1">
        <f>Self_Reported!$H96+Self_Reported!$I96</f>
        <v>0</v>
      </c>
      <c r="U96" s="1">
        <f>Self_Reported!$H96+Self_Reported!$I96+Self_Reported!$J96</f>
        <v>0</v>
      </c>
      <c r="V96" s="1">
        <f>Self_Reported!$N96</f>
        <v>0</v>
      </c>
    </row>
    <row r="97" spans="2:22" x14ac:dyDescent="0.25">
      <c r="B97" t="e">
        <f t="shared" si="0"/>
        <v>#REF!</v>
      </c>
      <c r="C97" s="1">
        <v>2015</v>
      </c>
      <c r="D97" s="1"/>
      <c r="E97" s="1"/>
      <c r="F97" s="1"/>
      <c r="G97" s="1"/>
      <c r="H97" s="1"/>
      <c r="I97" s="1"/>
      <c r="J97" s="1"/>
      <c r="K97" s="1"/>
      <c r="L97" s="1" t="e">
        <f>CONCATENATE(Self_Reported!$B97,Self_Reported!$C97)</f>
        <v>#REF!</v>
      </c>
      <c r="M97" s="1">
        <f>Self_Reported!$D97+Self_Reported!$E97+Self_Reported!$F97+Self_Reported!$G97</f>
        <v>0</v>
      </c>
      <c r="N97" s="1">
        <f>Self_Reported!$H97+Self_Reported!$I97+Self_Reported!$J97+Self_Reported!$K97</f>
        <v>0</v>
      </c>
      <c r="O97" s="1">
        <f>Self_Reported!$D97</f>
        <v>0</v>
      </c>
      <c r="P97" s="1">
        <f>Self_Reported!$D97+Self_Reported!$E97</f>
        <v>0</v>
      </c>
      <c r="Q97" s="1">
        <f>Self_Reported!$D97+Self_Reported!$E97+Self_Reported!$F97</f>
        <v>0</v>
      </c>
      <c r="R97" s="1">
        <f>Self_Reported!$M97</f>
        <v>0</v>
      </c>
      <c r="S97" s="1">
        <f>Self_Reported!$H97</f>
        <v>0</v>
      </c>
      <c r="T97" s="1">
        <f>Self_Reported!$H97+Self_Reported!$I97</f>
        <v>0</v>
      </c>
      <c r="U97" s="1">
        <f>Self_Reported!$H97+Self_Reported!$I97+Self_Reported!$J97</f>
        <v>0</v>
      </c>
      <c r="V97" s="1">
        <f>Self_Reported!$N97</f>
        <v>0</v>
      </c>
    </row>
    <row r="98" spans="2:22" x14ac:dyDescent="0.25">
      <c r="B98" t="e">
        <f t="shared" si="0"/>
        <v>#REF!</v>
      </c>
      <c r="C98" s="1">
        <v>2015</v>
      </c>
      <c r="D98" s="1"/>
      <c r="E98" s="1"/>
      <c r="F98" s="1"/>
      <c r="G98" s="1"/>
      <c r="H98" s="1"/>
      <c r="I98" s="1"/>
      <c r="J98" s="1"/>
      <c r="K98" s="1"/>
      <c r="L98" s="1" t="e">
        <f>CONCATENATE(Self_Reported!$B98,Self_Reported!$C98)</f>
        <v>#REF!</v>
      </c>
      <c r="M98" s="1">
        <f>Self_Reported!$D98+Self_Reported!$E98+Self_Reported!$F98+Self_Reported!$G98</f>
        <v>0</v>
      </c>
      <c r="N98" s="1">
        <f>Self_Reported!$H98+Self_Reported!$I98+Self_Reported!$J98+Self_Reported!$K98</f>
        <v>0</v>
      </c>
      <c r="O98" s="1">
        <f>Self_Reported!$D98</f>
        <v>0</v>
      </c>
      <c r="P98" s="1">
        <f>Self_Reported!$D98+Self_Reported!$E98</f>
        <v>0</v>
      </c>
      <c r="Q98" s="1">
        <f>Self_Reported!$D98+Self_Reported!$E98+Self_Reported!$F98</f>
        <v>0</v>
      </c>
      <c r="R98" s="1">
        <f>Self_Reported!$M98</f>
        <v>0</v>
      </c>
      <c r="S98" s="1">
        <f>Self_Reported!$H98</f>
        <v>0</v>
      </c>
      <c r="T98" s="1">
        <f>Self_Reported!$H98+Self_Reported!$I98</f>
        <v>0</v>
      </c>
      <c r="U98" s="1">
        <f>Self_Reported!$H98+Self_Reported!$I98+Self_Reported!$J98</f>
        <v>0</v>
      </c>
      <c r="V98" s="1">
        <f>Self_Reported!$N98</f>
        <v>0</v>
      </c>
    </row>
    <row r="99" spans="2:22" x14ac:dyDescent="0.25">
      <c r="B99" t="e">
        <f t="shared" si="0"/>
        <v>#REF!</v>
      </c>
      <c r="C99" s="1">
        <v>2015</v>
      </c>
      <c r="D99" s="1"/>
      <c r="E99" s="1"/>
      <c r="F99" s="1"/>
      <c r="G99" s="1"/>
      <c r="H99" s="1"/>
      <c r="I99" s="1"/>
      <c r="J99" s="1"/>
      <c r="K99" s="1"/>
      <c r="L99" s="1" t="e">
        <f>CONCATENATE(Self_Reported!$B99,Self_Reported!$C99)</f>
        <v>#REF!</v>
      </c>
      <c r="M99" s="1">
        <f>Self_Reported!$D99+Self_Reported!$E99+Self_Reported!$F99+Self_Reported!$G99</f>
        <v>0</v>
      </c>
      <c r="N99" s="1">
        <f>Self_Reported!$H99+Self_Reported!$I99+Self_Reported!$J99+Self_Reported!$K99</f>
        <v>0</v>
      </c>
      <c r="O99" s="1">
        <f>Self_Reported!$D99</f>
        <v>0</v>
      </c>
      <c r="P99" s="1">
        <f>Self_Reported!$D99+Self_Reported!$E99</f>
        <v>0</v>
      </c>
      <c r="Q99" s="1">
        <f>Self_Reported!$D99+Self_Reported!$E99+Self_Reported!$F99</f>
        <v>0</v>
      </c>
      <c r="R99" s="1">
        <f>Self_Reported!$M99</f>
        <v>0</v>
      </c>
      <c r="S99" s="1">
        <f>Self_Reported!$H99</f>
        <v>0</v>
      </c>
      <c r="T99" s="1">
        <f>Self_Reported!$H99+Self_Reported!$I99</f>
        <v>0</v>
      </c>
      <c r="U99" s="1">
        <f>Self_Reported!$H99+Self_Reported!$I99+Self_Reported!$J99</f>
        <v>0</v>
      </c>
      <c r="V99" s="1">
        <f>Self_Reported!$N99</f>
        <v>0</v>
      </c>
    </row>
    <row r="100" spans="2:22" x14ac:dyDescent="0.25">
      <c r="B100" t="e">
        <f t="shared" si="0"/>
        <v>#REF!</v>
      </c>
      <c r="C100" s="1">
        <v>2015</v>
      </c>
      <c r="D100" s="1"/>
      <c r="E100" s="1"/>
      <c r="F100" s="1"/>
      <c r="G100" s="1"/>
      <c r="H100" s="1"/>
      <c r="I100" s="1"/>
      <c r="J100" s="1"/>
      <c r="K100" s="1"/>
      <c r="L100" s="1" t="e">
        <f>CONCATENATE(Self_Reported!$B100,Self_Reported!$C100)</f>
        <v>#REF!</v>
      </c>
      <c r="M100" s="1">
        <f>Self_Reported!$D100+Self_Reported!$E100+Self_Reported!$F100+Self_Reported!$G100</f>
        <v>0</v>
      </c>
      <c r="N100" s="1">
        <f>Self_Reported!$H100+Self_Reported!$I100+Self_Reported!$J100+Self_Reported!$K100</f>
        <v>0</v>
      </c>
      <c r="O100" s="1">
        <f>Self_Reported!$D100</f>
        <v>0</v>
      </c>
      <c r="P100" s="1">
        <f>Self_Reported!$D100+Self_Reported!$E100</f>
        <v>0</v>
      </c>
      <c r="Q100" s="1">
        <f>Self_Reported!$D100+Self_Reported!$E100+Self_Reported!$F100</f>
        <v>0</v>
      </c>
      <c r="R100" s="1">
        <f>Self_Reported!$M100</f>
        <v>0</v>
      </c>
      <c r="S100" s="1">
        <f>Self_Reported!$H100</f>
        <v>0</v>
      </c>
      <c r="T100" s="1">
        <f>Self_Reported!$H100+Self_Reported!$I100</f>
        <v>0</v>
      </c>
      <c r="U100" s="1">
        <f>Self_Reported!$H100+Self_Reported!$I100+Self_Reported!$J100</f>
        <v>0</v>
      </c>
      <c r="V100" s="1">
        <f>Self_Reported!$N100</f>
        <v>0</v>
      </c>
    </row>
    <row r="101" spans="2:22" x14ac:dyDescent="0.25">
      <c r="B101" t="e">
        <f t="shared" si="0"/>
        <v>#REF!</v>
      </c>
      <c r="C101" s="1">
        <v>2015</v>
      </c>
      <c r="D101" s="1"/>
      <c r="E101" s="1"/>
      <c r="F101" s="1"/>
      <c r="G101" s="1"/>
      <c r="H101" s="1"/>
      <c r="I101" s="1"/>
      <c r="J101" s="1"/>
      <c r="K101" s="1"/>
      <c r="L101" s="1" t="e">
        <f>CONCATENATE(Self_Reported!$B101,Self_Reported!$C101)</f>
        <v>#REF!</v>
      </c>
      <c r="M101" s="1">
        <f>Self_Reported!$D101+Self_Reported!$E101+Self_Reported!$F101+Self_Reported!$G101</f>
        <v>0</v>
      </c>
      <c r="N101" s="1">
        <f>Self_Reported!$H101+Self_Reported!$I101+Self_Reported!$J101+Self_Reported!$K101</f>
        <v>0</v>
      </c>
      <c r="O101" s="1">
        <f>Self_Reported!$D101</f>
        <v>0</v>
      </c>
      <c r="P101" s="1">
        <f>Self_Reported!$D101+Self_Reported!$E101</f>
        <v>0</v>
      </c>
      <c r="Q101" s="1">
        <f>Self_Reported!$D101+Self_Reported!$E101+Self_Reported!$F101</f>
        <v>0</v>
      </c>
      <c r="R101" s="1">
        <f>Self_Reported!$M101</f>
        <v>0</v>
      </c>
      <c r="S101" s="1">
        <f>Self_Reported!$H101</f>
        <v>0</v>
      </c>
      <c r="T101" s="1">
        <f>Self_Reported!$H101+Self_Reported!$I101</f>
        <v>0</v>
      </c>
      <c r="U101" s="1">
        <f>Self_Reported!$H101+Self_Reported!$I101+Self_Reported!$J101</f>
        <v>0</v>
      </c>
      <c r="V101" s="1">
        <f>Self_Reported!$N101</f>
        <v>0</v>
      </c>
    </row>
    <row r="102" spans="2:22" x14ac:dyDescent="0.25">
      <c r="B102" t="e">
        <f t="shared" si="0"/>
        <v>#REF!</v>
      </c>
      <c r="C102" s="1">
        <v>2015</v>
      </c>
      <c r="D102" s="1"/>
      <c r="E102" s="1"/>
      <c r="F102" s="1"/>
      <c r="G102" s="1"/>
      <c r="H102" s="1"/>
      <c r="I102" s="1"/>
      <c r="J102" s="1"/>
      <c r="K102" s="1"/>
      <c r="L102" s="1" t="e">
        <f>CONCATENATE(Self_Reported!$B102,Self_Reported!$C102)</f>
        <v>#REF!</v>
      </c>
      <c r="M102" s="1">
        <f>Self_Reported!$D102+Self_Reported!$E102+Self_Reported!$F102+Self_Reported!$G102</f>
        <v>0</v>
      </c>
      <c r="N102" s="1">
        <f>Self_Reported!$H102+Self_Reported!$I102+Self_Reported!$J102+Self_Reported!$K102</f>
        <v>0</v>
      </c>
      <c r="O102" s="1">
        <f>Self_Reported!$D102</f>
        <v>0</v>
      </c>
      <c r="P102" s="1">
        <f>Self_Reported!$D102+Self_Reported!$E102</f>
        <v>0</v>
      </c>
      <c r="Q102" s="1">
        <f>Self_Reported!$D102+Self_Reported!$E102+Self_Reported!$F102</f>
        <v>0</v>
      </c>
      <c r="R102" s="1">
        <f>Self_Reported!$M102</f>
        <v>0</v>
      </c>
      <c r="S102" s="1">
        <f>Self_Reported!$H102</f>
        <v>0</v>
      </c>
      <c r="T102" s="1">
        <f>Self_Reported!$H102+Self_Reported!$I102</f>
        <v>0</v>
      </c>
      <c r="U102" s="1">
        <f>Self_Reported!$H102+Self_Reported!$I102+Self_Reported!$J102</f>
        <v>0</v>
      </c>
      <c r="V102" s="1">
        <f>Self_Reported!$N102</f>
        <v>0</v>
      </c>
    </row>
    <row r="103" spans="2:22" x14ac:dyDescent="0.25">
      <c r="B103" t="e">
        <f t="shared" si="0"/>
        <v>#REF!</v>
      </c>
      <c r="C103" s="1">
        <v>2015</v>
      </c>
      <c r="D103" s="1"/>
      <c r="E103" s="1"/>
      <c r="F103" s="1"/>
      <c r="G103" s="1"/>
      <c r="H103" s="1"/>
      <c r="I103" s="1"/>
      <c r="J103" s="1"/>
      <c r="K103" s="1"/>
      <c r="L103" s="1" t="e">
        <f>CONCATENATE(Self_Reported!$B103,Self_Reported!$C103)</f>
        <v>#REF!</v>
      </c>
      <c r="M103" s="1">
        <f>Self_Reported!$D103+Self_Reported!$E103+Self_Reported!$F103+Self_Reported!$G103</f>
        <v>0</v>
      </c>
      <c r="N103" s="1">
        <f>Self_Reported!$H103+Self_Reported!$I103+Self_Reported!$J103+Self_Reported!$K103</f>
        <v>0</v>
      </c>
      <c r="O103" s="1">
        <f>Self_Reported!$D103</f>
        <v>0</v>
      </c>
      <c r="P103" s="1">
        <f>Self_Reported!$D103+Self_Reported!$E103</f>
        <v>0</v>
      </c>
      <c r="Q103" s="1">
        <f>Self_Reported!$D103+Self_Reported!$E103+Self_Reported!$F103</f>
        <v>0</v>
      </c>
      <c r="R103" s="1">
        <f>Self_Reported!$M103</f>
        <v>0</v>
      </c>
      <c r="S103" s="1">
        <f>Self_Reported!$H103</f>
        <v>0</v>
      </c>
      <c r="T103" s="1">
        <f>Self_Reported!$H103+Self_Reported!$I103</f>
        <v>0</v>
      </c>
      <c r="U103" s="1">
        <f>Self_Reported!$H103+Self_Reported!$I103+Self_Reported!$J103</f>
        <v>0</v>
      </c>
      <c r="V103" s="1">
        <f>Self_Reported!$N103</f>
        <v>0</v>
      </c>
    </row>
    <row r="104" spans="2:22" x14ac:dyDescent="0.25">
      <c r="B104" t="e">
        <f t="shared" si="0"/>
        <v>#REF!</v>
      </c>
      <c r="C104" s="1">
        <v>2015</v>
      </c>
      <c r="D104" s="1"/>
      <c r="E104" s="1"/>
      <c r="F104" s="1"/>
      <c r="G104" s="1"/>
      <c r="H104" s="1"/>
      <c r="I104" s="1"/>
      <c r="J104" s="1"/>
      <c r="K104" s="1"/>
      <c r="L104" s="1" t="e">
        <f>CONCATENATE(Self_Reported!$B104,Self_Reported!$C104)</f>
        <v>#REF!</v>
      </c>
      <c r="M104" s="1">
        <f>Self_Reported!$D104+Self_Reported!$E104+Self_Reported!$F104+Self_Reported!$G104</f>
        <v>0</v>
      </c>
      <c r="N104" s="1">
        <f>Self_Reported!$H104+Self_Reported!$I104+Self_Reported!$J104+Self_Reported!$K104</f>
        <v>0</v>
      </c>
      <c r="O104" s="1">
        <f>Self_Reported!$D104</f>
        <v>0</v>
      </c>
      <c r="P104" s="1">
        <f>Self_Reported!$D104+Self_Reported!$E104</f>
        <v>0</v>
      </c>
      <c r="Q104" s="1">
        <f>Self_Reported!$D104+Self_Reported!$E104+Self_Reported!$F104</f>
        <v>0</v>
      </c>
      <c r="R104" s="1">
        <f>Self_Reported!$M104</f>
        <v>0</v>
      </c>
      <c r="S104" s="1">
        <f>Self_Reported!$H104</f>
        <v>0</v>
      </c>
      <c r="T104" s="1">
        <f>Self_Reported!$H104+Self_Reported!$I104</f>
        <v>0</v>
      </c>
      <c r="U104" s="1">
        <f>Self_Reported!$H104+Self_Reported!$I104+Self_Reported!$J104</f>
        <v>0</v>
      </c>
      <c r="V104" s="1">
        <f>Self_Reported!$N104</f>
        <v>0</v>
      </c>
    </row>
    <row r="105" spans="2:22" x14ac:dyDescent="0.25">
      <c r="B105" t="e">
        <f t="shared" si="0"/>
        <v>#REF!</v>
      </c>
      <c r="C105" s="1">
        <v>2015</v>
      </c>
      <c r="D105" s="1"/>
      <c r="E105" s="1"/>
      <c r="F105" s="1"/>
      <c r="G105" s="1"/>
      <c r="H105" s="1"/>
      <c r="I105" s="1"/>
      <c r="J105" s="1"/>
      <c r="K105" s="1"/>
      <c r="L105" s="1" t="e">
        <f>CONCATENATE(Self_Reported!$B105,Self_Reported!$C105)</f>
        <v>#REF!</v>
      </c>
      <c r="M105" s="1">
        <f>Self_Reported!$D105+Self_Reported!$E105+Self_Reported!$F105+Self_Reported!$G105</f>
        <v>0</v>
      </c>
      <c r="N105" s="1">
        <f>Self_Reported!$H105+Self_Reported!$I105+Self_Reported!$J105+Self_Reported!$K105</f>
        <v>0</v>
      </c>
      <c r="O105" s="1">
        <f>Self_Reported!$D105</f>
        <v>0</v>
      </c>
      <c r="P105" s="1">
        <f>Self_Reported!$D105+Self_Reported!$E105</f>
        <v>0</v>
      </c>
      <c r="Q105" s="1">
        <f>Self_Reported!$D105+Self_Reported!$E105+Self_Reported!$F105</f>
        <v>0</v>
      </c>
      <c r="R105" s="1">
        <f>Self_Reported!$M105</f>
        <v>0</v>
      </c>
      <c r="S105" s="1">
        <f>Self_Reported!$H105</f>
        <v>0</v>
      </c>
      <c r="T105" s="1">
        <f>Self_Reported!$H105+Self_Reported!$I105</f>
        <v>0</v>
      </c>
      <c r="U105" s="1">
        <f>Self_Reported!$H105+Self_Reported!$I105+Self_Reported!$J105</f>
        <v>0</v>
      </c>
      <c r="V105" s="1">
        <f>Self_Reported!$N105</f>
        <v>0</v>
      </c>
    </row>
    <row r="106" spans="2:22" x14ac:dyDescent="0.25">
      <c r="B106" t="e">
        <f t="shared" si="0"/>
        <v>#REF!</v>
      </c>
      <c r="C106" s="1">
        <v>2015</v>
      </c>
      <c r="D106" s="1"/>
      <c r="E106" s="1"/>
      <c r="F106" s="1"/>
      <c r="G106" s="1"/>
      <c r="H106" s="1"/>
      <c r="I106" s="1"/>
      <c r="J106" s="1"/>
      <c r="K106" s="1"/>
      <c r="L106" s="1" t="e">
        <f>CONCATENATE(Self_Reported!$B106,Self_Reported!$C106)</f>
        <v>#REF!</v>
      </c>
      <c r="M106" s="1">
        <f>Self_Reported!$D106+Self_Reported!$E106+Self_Reported!$F106+Self_Reported!$G106</f>
        <v>0</v>
      </c>
      <c r="N106" s="1">
        <f>Self_Reported!$H106+Self_Reported!$I106+Self_Reported!$J106+Self_Reported!$K106</f>
        <v>0</v>
      </c>
      <c r="O106" s="1">
        <f>Self_Reported!$D106</f>
        <v>0</v>
      </c>
      <c r="P106" s="1">
        <f>Self_Reported!$D106+Self_Reported!$E106</f>
        <v>0</v>
      </c>
      <c r="Q106" s="1">
        <f>Self_Reported!$D106+Self_Reported!$E106+Self_Reported!$F106</f>
        <v>0</v>
      </c>
      <c r="R106" s="1">
        <f>Self_Reported!$M106</f>
        <v>0</v>
      </c>
      <c r="S106" s="1">
        <f>Self_Reported!$H106</f>
        <v>0</v>
      </c>
      <c r="T106" s="1">
        <f>Self_Reported!$H106+Self_Reported!$I106</f>
        <v>0</v>
      </c>
      <c r="U106" s="1">
        <f>Self_Reported!$H106+Self_Reported!$I106+Self_Reported!$J106</f>
        <v>0</v>
      </c>
      <c r="V106" s="1">
        <f>Self_Reported!$N106</f>
        <v>0</v>
      </c>
    </row>
    <row r="107" spans="2:22" x14ac:dyDescent="0.25">
      <c r="B107" t="e">
        <f t="shared" si="0"/>
        <v>#REF!</v>
      </c>
      <c r="C107" s="1">
        <v>2015</v>
      </c>
      <c r="D107" s="1"/>
      <c r="E107" s="1"/>
      <c r="F107" s="1"/>
      <c r="G107" s="1"/>
      <c r="H107" s="1"/>
      <c r="I107" s="1"/>
      <c r="J107" s="1"/>
      <c r="K107" s="1"/>
      <c r="L107" s="1" t="e">
        <f>CONCATENATE(Self_Reported!$B107,Self_Reported!$C107)</f>
        <v>#REF!</v>
      </c>
      <c r="M107" s="1">
        <f>Self_Reported!$D107+Self_Reported!$E107+Self_Reported!$F107+Self_Reported!$G107</f>
        <v>0</v>
      </c>
      <c r="N107" s="1">
        <f>Self_Reported!$H107+Self_Reported!$I107+Self_Reported!$J107+Self_Reported!$K107</f>
        <v>0</v>
      </c>
      <c r="O107" s="1">
        <f>Self_Reported!$D107</f>
        <v>0</v>
      </c>
      <c r="P107" s="1">
        <f>Self_Reported!$D107+Self_Reported!$E107</f>
        <v>0</v>
      </c>
      <c r="Q107" s="1">
        <f>Self_Reported!$D107+Self_Reported!$E107+Self_Reported!$F107</f>
        <v>0</v>
      </c>
      <c r="R107" s="1">
        <f>Self_Reported!$M107</f>
        <v>0</v>
      </c>
      <c r="S107" s="1">
        <f>Self_Reported!$H107</f>
        <v>0</v>
      </c>
      <c r="T107" s="1">
        <f>Self_Reported!$H107+Self_Reported!$I107</f>
        <v>0</v>
      </c>
      <c r="U107" s="1">
        <f>Self_Reported!$H107+Self_Reported!$I107+Self_Reported!$J107</f>
        <v>0</v>
      </c>
      <c r="V107" s="1">
        <f>Self_Reported!$N107</f>
        <v>0</v>
      </c>
    </row>
    <row r="108" spans="2:22" x14ac:dyDescent="0.25">
      <c r="B108" t="e">
        <f t="shared" si="0"/>
        <v>#REF!</v>
      </c>
      <c r="C108" s="1">
        <v>2015</v>
      </c>
      <c r="D108" s="1"/>
      <c r="E108" s="1"/>
      <c r="F108" s="1"/>
      <c r="G108" s="1"/>
      <c r="H108" s="1"/>
      <c r="I108" s="1"/>
      <c r="J108" s="1"/>
      <c r="K108" s="1"/>
      <c r="L108" s="1" t="e">
        <f>CONCATENATE(Self_Reported!$B108,Self_Reported!$C108)</f>
        <v>#REF!</v>
      </c>
      <c r="M108" s="1">
        <f>Self_Reported!$D108+Self_Reported!$E108+Self_Reported!$F108+Self_Reported!$G108</f>
        <v>0</v>
      </c>
      <c r="N108" s="1">
        <f>Self_Reported!$H108+Self_Reported!$I108+Self_Reported!$J108+Self_Reported!$K108</f>
        <v>0</v>
      </c>
      <c r="O108" s="1">
        <f>Self_Reported!$D108</f>
        <v>0</v>
      </c>
      <c r="P108" s="1">
        <f>Self_Reported!$D108+Self_Reported!$E108</f>
        <v>0</v>
      </c>
      <c r="Q108" s="1">
        <f>Self_Reported!$D108+Self_Reported!$E108+Self_Reported!$F108</f>
        <v>0</v>
      </c>
      <c r="R108" s="1">
        <f>Self_Reported!$M108</f>
        <v>0</v>
      </c>
      <c r="S108" s="1">
        <f>Self_Reported!$H108</f>
        <v>0</v>
      </c>
      <c r="T108" s="1">
        <f>Self_Reported!$H108+Self_Reported!$I108</f>
        <v>0</v>
      </c>
      <c r="U108" s="1">
        <f>Self_Reported!$H108+Self_Reported!$I108+Self_Reported!$J108</f>
        <v>0</v>
      </c>
      <c r="V108" s="1">
        <f>Self_Reported!$N108</f>
        <v>0</v>
      </c>
    </row>
    <row r="109" spans="2:22" x14ac:dyDescent="0.25">
      <c r="B109" t="str">
        <f t="shared" si="0"/>
        <v>Pounds of Recycled Material Collected</v>
      </c>
      <c r="C109" s="1">
        <v>2015</v>
      </c>
      <c r="D109" s="1"/>
      <c r="E109" s="1"/>
      <c r="F109" s="1"/>
      <c r="G109" s="1"/>
      <c r="H109" s="1"/>
      <c r="I109" s="1"/>
      <c r="J109" s="1"/>
      <c r="K109" s="1"/>
      <c r="L109" s="1" t="str">
        <f>CONCATENATE(Self_Reported!$B109,Self_Reported!$C109)</f>
        <v>Pounds of Recycled Material Collected2015</v>
      </c>
      <c r="M109" s="1">
        <f>Self_Reported!$D109+Self_Reported!$E109+Self_Reported!$F109+Self_Reported!$G109</f>
        <v>0</v>
      </c>
      <c r="N109" s="1">
        <f>Self_Reported!$H109+Self_Reported!$I109+Self_Reported!$J109+Self_Reported!$K109</f>
        <v>0</v>
      </c>
      <c r="O109" s="1">
        <f>Self_Reported!$D109</f>
        <v>0</v>
      </c>
      <c r="P109" s="1">
        <f>Self_Reported!$D109+Self_Reported!$E109</f>
        <v>0</v>
      </c>
      <c r="Q109" s="1">
        <f>Self_Reported!$D109+Self_Reported!$E109+Self_Reported!$F109</f>
        <v>0</v>
      </c>
      <c r="R109" s="1">
        <f>Self_Reported!$M109</f>
        <v>0</v>
      </c>
      <c r="S109" s="1">
        <f>Self_Reported!$H109</f>
        <v>0</v>
      </c>
      <c r="T109" s="1">
        <f>Self_Reported!$H109+Self_Reported!$I109</f>
        <v>0</v>
      </c>
      <c r="U109" s="1">
        <f>Self_Reported!$H109+Self_Reported!$I109+Self_Reported!$J109</f>
        <v>0</v>
      </c>
      <c r="V109" s="1">
        <f>Self_Reported!$N109</f>
        <v>0</v>
      </c>
    </row>
    <row r="110" spans="2:22" x14ac:dyDescent="0.25">
      <c r="B110" t="str">
        <f t="shared" si="0"/>
        <v>Number of Bags Collected</v>
      </c>
      <c r="C110" s="1">
        <v>2015</v>
      </c>
      <c r="D110" s="1"/>
      <c r="E110" s="1"/>
      <c r="F110" s="1"/>
      <c r="G110" s="1"/>
      <c r="H110" s="1"/>
      <c r="I110" s="1"/>
      <c r="J110" s="1"/>
      <c r="K110" s="1"/>
      <c r="L110" s="1" t="str">
        <f>CONCATENATE(Self_Reported!$B110,Self_Reported!$C110)</f>
        <v>Number of Bags Collected2015</v>
      </c>
      <c r="M110" s="1">
        <f>Self_Reported!$D110+Self_Reported!$E110+Self_Reported!$F110+Self_Reported!$G110</f>
        <v>0</v>
      </c>
      <c r="N110" s="1">
        <f>Self_Reported!$H110+Self_Reported!$I110+Self_Reported!$J110+Self_Reported!$K110</f>
        <v>0</v>
      </c>
      <c r="O110" s="1">
        <f>Self_Reported!$D110</f>
        <v>0</v>
      </c>
      <c r="P110" s="1">
        <f>Self_Reported!$D110+Self_Reported!$E110</f>
        <v>0</v>
      </c>
      <c r="Q110" s="1">
        <f>Self_Reported!$D110+Self_Reported!$E110+Self_Reported!$F110</f>
        <v>0</v>
      </c>
      <c r="R110" s="1">
        <f>Self_Reported!$M110</f>
        <v>0</v>
      </c>
      <c r="S110" s="1">
        <f>Self_Reported!$H110</f>
        <v>0</v>
      </c>
      <c r="T110" s="1">
        <f>Self_Reported!$H110+Self_Reported!$I110</f>
        <v>0</v>
      </c>
      <c r="U110" s="1">
        <f>Self_Reported!$H110+Self_Reported!$I110+Self_Reported!$J110</f>
        <v>0</v>
      </c>
      <c r="V110" s="1">
        <f>Self_Reported!$N110</f>
        <v>0</v>
      </c>
    </row>
    <row r="111" spans="2:22" x14ac:dyDescent="0.25">
      <c r="B111" t="str">
        <f t="shared" si="0"/>
        <v xml:space="preserve">Number of Receptacles Maintained </v>
      </c>
      <c r="C111" s="1">
        <v>2015</v>
      </c>
      <c r="D111" s="1"/>
      <c r="E111" s="1"/>
      <c r="F111" s="1"/>
      <c r="G111" s="1"/>
      <c r="H111" s="1"/>
      <c r="I111" s="1"/>
      <c r="J111" s="1"/>
      <c r="K111" s="1"/>
      <c r="L111" s="1" t="str">
        <f>CONCATENATE(Self_Reported!$B111,Self_Reported!$C111)</f>
        <v>Number of Receptacles Maintained 2015</v>
      </c>
      <c r="M111" s="1">
        <f>Self_Reported!$D111+Self_Reported!$E111+Self_Reported!$F111+Self_Reported!$G111</f>
        <v>0</v>
      </c>
      <c r="N111" s="1">
        <f>Self_Reported!$H111+Self_Reported!$I111+Self_Reported!$J111+Self_Reported!$K111</f>
        <v>0</v>
      </c>
      <c r="O111" s="1">
        <f>Self_Reported!$D111</f>
        <v>0</v>
      </c>
      <c r="P111" s="1">
        <f>Self_Reported!$D111+Self_Reported!$E111</f>
        <v>0</v>
      </c>
      <c r="Q111" s="1">
        <f>Self_Reported!$D111+Self_Reported!$E111+Self_Reported!$F111</f>
        <v>0</v>
      </c>
      <c r="R111" s="1">
        <f>Self_Reported!$M111</f>
        <v>0</v>
      </c>
      <c r="S111" s="1">
        <f>Self_Reported!$H111</f>
        <v>0</v>
      </c>
      <c r="T111" s="1">
        <f>Self_Reported!$H111+Self_Reported!$I111</f>
        <v>0</v>
      </c>
      <c r="U111" s="1">
        <f>Self_Reported!$H111+Self_Reported!$I111+Self_Reported!$J111</f>
        <v>0</v>
      </c>
      <c r="V111" s="1">
        <f>Self_Reported!$N111</f>
        <v>0</v>
      </c>
    </row>
    <row r="112" spans="2:22" x14ac:dyDescent="0.25">
      <c r="B112" t="e">
        <f t="shared" si="0"/>
        <v>#REF!</v>
      </c>
      <c r="C112" s="1">
        <v>2015</v>
      </c>
      <c r="D112" s="1"/>
      <c r="E112" s="1"/>
      <c r="F112" s="1"/>
      <c r="G112" s="1"/>
      <c r="H112" s="1"/>
      <c r="I112" s="1"/>
      <c r="J112" s="1"/>
      <c r="K112" s="1"/>
      <c r="L112" s="1" t="e">
        <f>CONCATENATE(Self_Reported!$B112,Self_Reported!$C112)</f>
        <v>#REF!</v>
      </c>
      <c r="M112" s="1">
        <f>Self_Reported!$D112+Self_Reported!$E112+Self_Reported!$F112+Self_Reported!$G112</f>
        <v>0</v>
      </c>
      <c r="N112" s="1">
        <f>Self_Reported!$H112+Self_Reported!$I112+Self_Reported!$J112+Self_Reported!$K112</f>
        <v>0</v>
      </c>
      <c r="O112" s="1">
        <f>Self_Reported!$D112</f>
        <v>0</v>
      </c>
      <c r="P112" s="1">
        <f>Self_Reported!$D112+Self_Reported!$E112</f>
        <v>0</v>
      </c>
      <c r="Q112" s="1">
        <f>Self_Reported!$D112+Self_Reported!$E112+Self_Reported!$F112</f>
        <v>0</v>
      </c>
      <c r="R112" s="1">
        <f>Self_Reported!$M112</f>
        <v>0</v>
      </c>
      <c r="S112" s="1">
        <f>Self_Reported!$H112</f>
        <v>0</v>
      </c>
      <c r="T112" s="1">
        <f>Self_Reported!$H112+Self_Reported!$I112</f>
        <v>0</v>
      </c>
      <c r="U112" s="1">
        <f>Self_Reported!$H112+Self_Reported!$I112+Self_Reported!$J112</f>
        <v>0</v>
      </c>
      <c r="V112" s="1">
        <f>Self_Reported!$N112</f>
        <v>0</v>
      </c>
    </row>
    <row r="113" spans="2:22" x14ac:dyDescent="0.25">
      <c r="B113" t="e">
        <f t="shared" si="0"/>
        <v>#REF!</v>
      </c>
      <c r="C113" s="1">
        <v>2015</v>
      </c>
      <c r="D113" s="1"/>
      <c r="E113" s="1"/>
      <c r="F113" s="1"/>
      <c r="G113" s="1"/>
      <c r="H113" s="1"/>
      <c r="I113" s="1"/>
      <c r="J113" s="1"/>
      <c r="K113" s="1"/>
      <c r="L113" s="1" t="e">
        <f>CONCATENATE(Self_Reported!$B113,Self_Reported!$C113)</f>
        <v>#REF!</v>
      </c>
      <c r="M113" s="1">
        <f>Self_Reported!$D113+Self_Reported!$E113+Self_Reported!$F113+Self_Reported!$G113</f>
        <v>0</v>
      </c>
      <c r="N113" s="1">
        <f>Self_Reported!$H113+Self_Reported!$I113+Self_Reported!$J113+Self_Reported!$K113</f>
        <v>0</v>
      </c>
      <c r="O113" s="1">
        <f>Self_Reported!$D113</f>
        <v>0</v>
      </c>
      <c r="P113" s="1">
        <f>Self_Reported!$D113+Self_Reported!$E113</f>
        <v>0</v>
      </c>
      <c r="Q113" s="1">
        <f>Self_Reported!$D113+Self_Reported!$E113+Self_Reported!$F113</f>
        <v>0</v>
      </c>
      <c r="R113" s="1">
        <f>Self_Reported!$M113</f>
        <v>0</v>
      </c>
      <c r="S113" s="1">
        <f>Self_Reported!$H113</f>
        <v>0</v>
      </c>
      <c r="T113" s="1">
        <f>Self_Reported!$H113+Self_Reported!$I113</f>
        <v>0</v>
      </c>
      <c r="U113" s="1">
        <f>Self_Reported!$H113+Self_Reported!$I113+Self_Reported!$J113</f>
        <v>0</v>
      </c>
      <c r="V113" s="1">
        <f>Self_Reported!$N113</f>
        <v>0</v>
      </c>
    </row>
    <row r="114" spans="2:22" x14ac:dyDescent="0.25">
      <c r="B114" t="e">
        <f t="shared" si="0"/>
        <v>#REF!</v>
      </c>
      <c r="C114" s="1">
        <v>2015</v>
      </c>
      <c r="D114" s="1"/>
      <c r="E114" s="1"/>
      <c r="F114" s="1"/>
      <c r="G114" s="1"/>
      <c r="H114" s="1"/>
      <c r="I114" s="1"/>
      <c r="J114" s="1"/>
      <c r="K114" s="1"/>
      <c r="L114" s="1" t="e">
        <f>CONCATENATE(Self_Reported!$B114,Self_Reported!$C114)</f>
        <v>#REF!</v>
      </c>
      <c r="M114" s="1">
        <f>Self_Reported!$D114+Self_Reported!$E114+Self_Reported!$F114+Self_Reported!$G114</f>
        <v>0</v>
      </c>
      <c r="N114" s="1">
        <f>Self_Reported!$H114+Self_Reported!$I114+Self_Reported!$J114+Self_Reported!$K114</f>
        <v>0</v>
      </c>
      <c r="O114" s="1">
        <f>Self_Reported!$D114</f>
        <v>0</v>
      </c>
      <c r="P114" s="1">
        <f>Self_Reported!$D114+Self_Reported!$E114</f>
        <v>0</v>
      </c>
      <c r="Q114" s="1">
        <f>Self_Reported!$D114+Self_Reported!$E114+Self_Reported!$F114</f>
        <v>0</v>
      </c>
      <c r="R114" s="1">
        <f>Self_Reported!$M114</f>
        <v>0</v>
      </c>
      <c r="S114" s="1">
        <f>Self_Reported!$H114</f>
        <v>0</v>
      </c>
      <c r="T114" s="1">
        <f>Self_Reported!$H114+Self_Reported!$I114</f>
        <v>0</v>
      </c>
      <c r="U114" s="1">
        <f>Self_Reported!$H114+Self_Reported!$I114+Self_Reported!$J114</f>
        <v>0</v>
      </c>
      <c r="V114" s="1">
        <f>Self_Reported!$N114</f>
        <v>0</v>
      </c>
    </row>
    <row r="115" spans="2:22" x14ac:dyDescent="0.25">
      <c r="B115" t="e">
        <f t="shared" si="0"/>
        <v>#REF!</v>
      </c>
      <c r="C115" s="1">
        <v>2015</v>
      </c>
      <c r="D115" s="1"/>
      <c r="E115" s="1"/>
      <c r="F115" s="1"/>
      <c r="G115" s="1"/>
      <c r="H115" s="1"/>
      <c r="I115" s="1"/>
      <c r="J115" s="1"/>
      <c r="K115" s="1"/>
      <c r="L115" s="1" t="e">
        <f>CONCATENATE(Self_Reported!$B115,Self_Reported!$C115)</f>
        <v>#REF!</v>
      </c>
      <c r="M115" s="1">
        <f>Self_Reported!$D115+Self_Reported!$E115+Self_Reported!$F115+Self_Reported!$G115</f>
        <v>0</v>
      </c>
      <c r="N115" s="1">
        <f>Self_Reported!$H115+Self_Reported!$I115+Self_Reported!$J115+Self_Reported!$K115</f>
        <v>0</v>
      </c>
      <c r="O115" s="1">
        <f>Self_Reported!$D115</f>
        <v>0</v>
      </c>
      <c r="P115" s="1">
        <f>Self_Reported!$D115+Self_Reported!$E115</f>
        <v>0</v>
      </c>
      <c r="Q115" s="1">
        <f>Self_Reported!$D115+Self_Reported!$E115+Self_Reported!$F115</f>
        <v>0</v>
      </c>
      <c r="R115" s="1">
        <f>Self_Reported!$M115</f>
        <v>0</v>
      </c>
      <c r="S115" s="1">
        <f>Self_Reported!$H115</f>
        <v>0</v>
      </c>
      <c r="T115" s="1">
        <f>Self_Reported!$H115+Self_Reported!$I115</f>
        <v>0</v>
      </c>
      <c r="U115" s="1">
        <f>Self_Reported!$H115+Self_Reported!$I115+Self_Reported!$J115</f>
        <v>0</v>
      </c>
      <c r="V115" s="1">
        <f>Self_Reported!$N115</f>
        <v>0</v>
      </c>
    </row>
    <row r="116" spans="2:22" x14ac:dyDescent="0.25">
      <c r="B116" t="e">
        <f t="shared" si="0"/>
        <v>#REF!</v>
      </c>
      <c r="C116" s="1">
        <v>2015</v>
      </c>
      <c r="D116" s="1"/>
      <c r="E116" s="1"/>
      <c r="F116" s="1"/>
      <c r="G116" s="1"/>
      <c r="H116" s="1"/>
      <c r="I116" s="1"/>
      <c r="J116" s="1"/>
      <c r="K116" s="1"/>
      <c r="L116" s="1" t="e">
        <f>CONCATENATE(Self_Reported!$B116,Self_Reported!$C116)</f>
        <v>#REF!</v>
      </c>
      <c r="M116" s="1">
        <f>Self_Reported!$D116+Self_Reported!$E116+Self_Reported!$F116+Self_Reported!$G116</f>
        <v>0</v>
      </c>
      <c r="N116" s="1">
        <f>Self_Reported!$H116+Self_Reported!$I116+Self_Reported!$J116+Self_Reported!$K116</f>
        <v>0</v>
      </c>
      <c r="O116" s="1">
        <f>Self_Reported!$D116</f>
        <v>0</v>
      </c>
      <c r="P116" s="1">
        <f>Self_Reported!$D116+Self_Reported!$E116</f>
        <v>0</v>
      </c>
      <c r="Q116" s="1">
        <f>Self_Reported!$D116+Self_Reported!$E116+Self_Reported!$F116</f>
        <v>0</v>
      </c>
      <c r="R116" s="1">
        <f>Self_Reported!$M116</f>
        <v>0</v>
      </c>
      <c r="S116" s="1">
        <f>Self_Reported!$H116</f>
        <v>0</v>
      </c>
      <c r="T116" s="1">
        <f>Self_Reported!$H116+Self_Reported!$I116</f>
        <v>0</v>
      </c>
      <c r="U116" s="1">
        <f>Self_Reported!$H116+Self_Reported!$I116+Self_Reported!$J116</f>
        <v>0</v>
      </c>
      <c r="V116" s="1">
        <f>Self_Reported!$N116</f>
        <v>0</v>
      </c>
    </row>
    <row r="117" spans="2:22" x14ac:dyDescent="0.25">
      <c r="B117" t="e">
        <f t="shared" si="0"/>
        <v>#REF!</v>
      </c>
      <c r="C117" s="1">
        <v>2015</v>
      </c>
      <c r="D117" s="1"/>
      <c r="E117" s="1"/>
      <c r="F117" s="1"/>
      <c r="G117" s="1"/>
      <c r="H117" s="1"/>
      <c r="I117" s="1"/>
      <c r="J117" s="1"/>
      <c r="K117" s="1"/>
      <c r="L117" s="1" t="e">
        <f>CONCATENATE(Self_Reported!$B117,Self_Reported!$C117)</f>
        <v>#REF!</v>
      </c>
      <c r="M117" s="1">
        <f>Self_Reported!$D117+Self_Reported!$E117+Self_Reported!$F117+Self_Reported!$G117</f>
        <v>0</v>
      </c>
      <c r="N117" s="1">
        <f>Self_Reported!$H117+Self_Reported!$I117+Self_Reported!$J117+Self_Reported!$K117</f>
        <v>0</v>
      </c>
      <c r="O117" s="1">
        <f>Self_Reported!$D117</f>
        <v>0</v>
      </c>
      <c r="P117" s="1">
        <f>Self_Reported!$D117+Self_Reported!$E117</f>
        <v>0</v>
      </c>
      <c r="Q117" s="1">
        <f>Self_Reported!$D117+Self_Reported!$E117+Self_Reported!$F117</f>
        <v>0</v>
      </c>
      <c r="R117" s="1">
        <f>Self_Reported!$M117</f>
        <v>0</v>
      </c>
      <c r="S117" s="1">
        <f>Self_Reported!$H117</f>
        <v>0</v>
      </c>
      <c r="T117" s="1">
        <f>Self_Reported!$H117+Self_Reported!$I117</f>
        <v>0</v>
      </c>
      <c r="U117" s="1">
        <f>Self_Reported!$H117+Self_Reported!$I117+Self_Reported!$J117</f>
        <v>0</v>
      </c>
      <c r="V117" s="1">
        <f>Self_Reported!$N117</f>
        <v>0</v>
      </c>
    </row>
    <row r="118" spans="2:22" x14ac:dyDescent="0.25">
      <c r="B118" t="e">
        <f t="shared" si="0"/>
        <v>#REF!</v>
      </c>
      <c r="C118" s="1">
        <v>2015</v>
      </c>
      <c r="D118" s="1"/>
      <c r="E118" s="1"/>
      <c r="F118" s="1"/>
      <c r="G118" s="1"/>
      <c r="H118" s="1"/>
      <c r="I118" s="1"/>
      <c r="J118" s="1"/>
      <c r="K118" s="1"/>
      <c r="L118" s="1" t="e">
        <f>CONCATENATE(Self_Reported!$B118,Self_Reported!$C118)</f>
        <v>#REF!</v>
      </c>
      <c r="M118" s="1">
        <f>Self_Reported!$D118+Self_Reported!$E118+Self_Reported!$F118+Self_Reported!$G118</f>
        <v>0</v>
      </c>
      <c r="N118" s="1">
        <f>Self_Reported!$H118+Self_Reported!$I118+Self_Reported!$J118+Self_Reported!$K118</f>
        <v>0</v>
      </c>
      <c r="O118" s="1">
        <f>Self_Reported!$D118</f>
        <v>0</v>
      </c>
      <c r="P118" s="1">
        <f>Self_Reported!$D118+Self_Reported!$E118</f>
        <v>0</v>
      </c>
      <c r="Q118" s="1">
        <f>Self_Reported!$D118+Self_Reported!$E118+Self_Reported!$F118</f>
        <v>0</v>
      </c>
      <c r="R118" s="1">
        <f>Self_Reported!$M118</f>
        <v>0</v>
      </c>
      <c r="S118" s="1">
        <f>Self_Reported!$H118</f>
        <v>0</v>
      </c>
      <c r="T118" s="1">
        <f>Self_Reported!$H118+Self_Reported!$I118</f>
        <v>0</v>
      </c>
      <c r="U118" s="1">
        <f>Self_Reported!$H118+Self_Reported!$I118+Self_Reported!$J118</f>
        <v>0</v>
      </c>
      <c r="V118" s="1">
        <f>Self_Reported!$N118</f>
        <v>0</v>
      </c>
    </row>
    <row r="119" spans="2:22" x14ac:dyDescent="0.25">
      <c r="B119" t="e">
        <f t="shared" si="0"/>
        <v>#REF!</v>
      </c>
      <c r="C119" s="1">
        <v>2015</v>
      </c>
      <c r="D119" s="1"/>
      <c r="E119" s="1"/>
      <c r="F119" s="1"/>
      <c r="G119" s="1"/>
      <c r="H119" s="1"/>
      <c r="I119" s="1"/>
      <c r="J119" s="1"/>
      <c r="K119" s="1"/>
      <c r="L119" s="1" t="e">
        <f>CONCATENATE(Self_Reported!$B119,Self_Reported!$C119)</f>
        <v>#REF!</v>
      </c>
      <c r="M119" s="1">
        <f>Self_Reported!$D119+Self_Reported!$E119+Self_Reported!$F119+Self_Reported!$G119</f>
        <v>0</v>
      </c>
      <c r="N119" s="1">
        <f>Self_Reported!$H119+Self_Reported!$I119+Self_Reported!$J119+Self_Reported!$K119</f>
        <v>0</v>
      </c>
      <c r="O119" s="1">
        <f>Self_Reported!$D119</f>
        <v>0</v>
      </c>
      <c r="P119" s="1">
        <f>Self_Reported!$D119+Self_Reported!$E119</f>
        <v>0</v>
      </c>
      <c r="Q119" s="1">
        <f>Self_Reported!$D119+Self_Reported!$E119+Self_Reported!$F119</f>
        <v>0</v>
      </c>
      <c r="R119" s="1">
        <f>Self_Reported!$M119</f>
        <v>0</v>
      </c>
      <c r="S119" s="1">
        <f>Self_Reported!$H119</f>
        <v>0</v>
      </c>
      <c r="T119" s="1">
        <f>Self_Reported!$H119+Self_Reported!$I119</f>
        <v>0</v>
      </c>
      <c r="U119" s="1">
        <f>Self_Reported!$H119+Self_Reported!$I119+Self_Reported!$J119</f>
        <v>0</v>
      </c>
      <c r="V119" s="1">
        <f>Self_Reported!$N119</f>
        <v>0</v>
      </c>
    </row>
    <row r="120" spans="2:22" x14ac:dyDescent="0.25">
      <c r="B120" t="e">
        <f t="shared" si="0"/>
        <v>#REF!</v>
      </c>
      <c r="C120" s="1">
        <v>2015</v>
      </c>
      <c r="D120" s="1"/>
      <c r="E120" s="1"/>
      <c r="F120" s="1"/>
      <c r="G120" s="1"/>
      <c r="H120" s="1"/>
      <c r="I120" s="1"/>
      <c r="J120" s="1"/>
      <c r="K120" s="1"/>
      <c r="L120" s="1" t="e">
        <f>CONCATENATE(Self_Reported!$B120,Self_Reported!$C120)</f>
        <v>#REF!</v>
      </c>
      <c r="M120" s="1">
        <f>Self_Reported!$D120+Self_Reported!$E120+Self_Reported!$F120+Self_Reported!$G120</f>
        <v>0</v>
      </c>
      <c r="N120" s="1">
        <f>Self_Reported!$H120+Self_Reported!$I120+Self_Reported!$J120+Self_Reported!$K120</f>
        <v>0</v>
      </c>
      <c r="O120" s="1">
        <f>Self_Reported!$D120</f>
        <v>0</v>
      </c>
      <c r="P120" s="1">
        <f>Self_Reported!$D120+Self_Reported!$E120</f>
        <v>0</v>
      </c>
      <c r="Q120" s="1">
        <f>Self_Reported!$D120+Self_Reported!$E120+Self_Reported!$F120</f>
        <v>0</v>
      </c>
      <c r="R120" s="1">
        <f>Self_Reported!$M120</f>
        <v>0</v>
      </c>
      <c r="S120" s="1">
        <f>Self_Reported!$H120</f>
        <v>0</v>
      </c>
      <c r="T120" s="1">
        <f>Self_Reported!$H120+Self_Reported!$I120</f>
        <v>0</v>
      </c>
      <c r="U120" s="1">
        <f>Self_Reported!$H120+Self_Reported!$I120+Self_Reported!$J120</f>
        <v>0</v>
      </c>
      <c r="V120" s="1">
        <f>Self_Reported!$N120</f>
        <v>0</v>
      </c>
    </row>
    <row r="121" spans="2:22" x14ac:dyDescent="0.25">
      <c r="B121" t="e">
        <f t="shared" si="0"/>
        <v>#REF!</v>
      </c>
      <c r="C121" s="1">
        <v>2015</v>
      </c>
      <c r="D121" s="1"/>
      <c r="E121" s="1"/>
      <c r="F121" s="1"/>
      <c r="G121" s="1"/>
      <c r="H121" s="1"/>
      <c r="I121" s="1"/>
      <c r="J121" s="1"/>
      <c r="K121" s="1"/>
      <c r="L121" s="1" t="e">
        <f>CONCATENATE(Self_Reported!$B121,Self_Reported!$C121)</f>
        <v>#REF!</v>
      </c>
      <c r="M121" s="1">
        <f>Self_Reported!$D121+Self_Reported!$E121+Self_Reported!$F121+Self_Reported!$G121</f>
        <v>0</v>
      </c>
      <c r="N121" s="1">
        <f>Self_Reported!$H121+Self_Reported!$I121+Self_Reported!$J121+Self_Reported!$K121</f>
        <v>0</v>
      </c>
      <c r="O121" s="1">
        <f>Self_Reported!$D121</f>
        <v>0</v>
      </c>
      <c r="P121" s="1">
        <f>Self_Reported!$D121+Self_Reported!$E121</f>
        <v>0</v>
      </c>
      <c r="Q121" s="1">
        <f>Self_Reported!$D121+Self_Reported!$E121+Self_Reported!$F121</f>
        <v>0</v>
      </c>
      <c r="R121" s="1">
        <f>Self_Reported!$M121</f>
        <v>0</v>
      </c>
      <c r="S121" s="1">
        <f>Self_Reported!$H121</f>
        <v>0</v>
      </c>
      <c r="T121" s="1">
        <f>Self_Reported!$H121+Self_Reported!$I121</f>
        <v>0</v>
      </c>
      <c r="U121" s="1">
        <f>Self_Reported!$H121+Self_Reported!$I121+Self_Reported!$J121</f>
        <v>0</v>
      </c>
      <c r="V121" s="1">
        <f>Self_Reported!$N121</f>
        <v>0</v>
      </c>
    </row>
    <row r="122" spans="2:22" x14ac:dyDescent="0.25">
      <c r="B122" t="e">
        <f t="shared" si="0"/>
        <v>#REF!</v>
      </c>
      <c r="C122" s="1">
        <v>2015</v>
      </c>
      <c r="D122" s="1"/>
      <c r="E122" s="1"/>
      <c r="F122" s="1"/>
      <c r="G122" s="1"/>
      <c r="H122" s="1"/>
      <c r="I122" s="1"/>
      <c r="J122" s="1"/>
      <c r="K122" s="1"/>
      <c r="L122" s="1" t="e">
        <f>CONCATENATE(Self_Reported!$B122,Self_Reported!$C122)</f>
        <v>#REF!</v>
      </c>
      <c r="M122" s="1">
        <f>Self_Reported!$D122+Self_Reported!$E122+Self_Reported!$F122+Self_Reported!$G122</f>
        <v>0</v>
      </c>
      <c r="N122" s="1">
        <f>Self_Reported!$H122+Self_Reported!$I122+Self_Reported!$J122+Self_Reported!$K122</f>
        <v>0</v>
      </c>
      <c r="O122" s="1">
        <f>Self_Reported!$D122</f>
        <v>0</v>
      </c>
      <c r="P122" s="1">
        <f>Self_Reported!$D122+Self_Reported!$E122</f>
        <v>0</v>
      </c>
      <c r="Q122" s="1">
        <f>Self_Reported!$D122+Self_Reported!$E122+Self_Reported!$F122</f>
        <v>0</v>
      </c>
      <c r="R122" s="1">
        <f>Self_Reported!$M122</f>
        <v>0</v>
      </c>
      <c r="S122" s="1">
        <f>Self_Reported!$H122</f>
        <v>0</v>
      </c>
      <c r="T122" s="1">
        <f>Self_Reported!$H122+Self_Reported!$I122</f>
        <v>0</v>
      </c>
      <c r="U122" s="1">
        <f>Self_Reported!$H122+Self_Reported!$I122+Self_Reported!$J122</f>
        <v>0</v>
      </c>
      <c r="V122" s="1">
        <f>Self_Reported!$N122</f>
        <v>0</v>
      </c>
    </row>
    <row r="123" spans="2:22" x14ac:dyDescent="0.25">
      <c r="B123" t="e">
        <f t="shared" si="0"/>
        <v>#REF!</v>
      </c>
      <c r="C123" s="1">
        <v>2015</v>
      </c>
      <c r="D123" s="1"/>
      <c r="E123" s="1"/>
      <c r="F123" s="1"/>
      <c r="G123" s="1"/>
      <c r="H123" s="1"/>
      <c r="I123" s="1"/>
      <c r="J123" s="1"/>
      <c r="K123" s="1"/>
      <c r="L123" s="1" t="e">
        <f>CONCATENATE(Self_Reported!$B123,Self_Reported!$C123)</f>
        <v>#REF!</v>
      </c>
      <c r="M123" s="1">
        <f>Self_Reported!$D123+Self_Reported!$E123+Self_Reported!$F123+Self_Reported!$G123</f>
        <v>0</v>
      </c>
      <c r="N123" s="1">
        <f>Self_Reported!$H123+Self_Reported!$I123+Self_Reported!$J123+Self_Reported!$K123</f>
        <v>0</v>
      </c>
      <c r="O123" s="1">
        <f>Self_Reported!$D123</f>
        <v>0</v>
      </c>
      <c r="P123" s="1">
        <f>Self_Reported!$D123+Self_Reported!$E123</f>
        <v>0</v>
      </c>
      <c r="Q123" s="1">
        <f>Self_Reported!$D123+Self_Reported!$E123+Self_Reported!$F123</f>
        <v>0</v>
      </c>
      <c r="R123" s="1">
        <f>Self_Reported!$M123</f>
        <v>0</v>
      </c>
      <c r="S123" s="1">
        <f>Self_Reported!$H123</f>
        <v>0</v>
      </c>
      <c r="T123" s="1">
        <f>Self_Reported!$H123+Self_Reported!$I123</f>
        <v>0</v>
      </c>
      <c r="U123" s="1">
        <f>Self_Reported!$H123+Self_Reported!$I123+Self_Reported!$J123</f>
        <v>0</v>
      </c>
      <c r="V123" s="1">
        <f>Self_Reported!$N123</f>
        <v>0</v>
      </c>
    </row>
    <row r="124" spans="2:22" x14ac:dyDescent="0.25">
      <c r="B124" t="e">
        <f t="shared" si="0"/>
        <v>#REF!</v>
      </c>
      <c r="C124" s="1">
        <v>2015</v>
      </c>
      <c r="D124" s="1"/>
      <c r="E124" s="1"/>
      <c r="F124" s="1"/>
      <c r="G124" s="1"/>
      <c r="H124" s="1"/>
      <c r="I124" s="1"/>
      <c r="J124" s="1"/>
      <c r="K124" s="1"/>
      <c r="L124" s="1" t="e">
        <f>CONCATENATE(Self_Reported!$B124,Self_Reported!$C124)</f>
        <v>#REF!</v>
      </c>
      <c r="M124" s="1">
        <f>Self_Reported!$D124+Self_Reported!$E124+Self_Reported!$F124+Self_Reported!$G124</f>
        <v>0</v>
      </c>
      <c r="N124" s="1">
        <f>Self_Reported!$H124+Self_Reported!$I124+Self_Reported!$J124+Self_Reported!$K124</f>
        <v>0</v>
      </c>
      <c r="O124" s="1">
        <f>Self_Reported!$D124</f>
        <v>0</v>
      </c>
      <c r="P124" s="1">
        <f>Self_Reported!$D124+Self_Reported!$E124</f>
        <v>0</v>
      </c>
      <c r="Q124" s="1">
        <f>Self_Reported!$D124+Self_Reported!$E124+Self_Reported!$F124</f>
        <v>0</v>
      </c>
      <c r="R124" s="1">
        <f>Self_Reported!$M124</f>
        <v>0</v>
      </c>
      <c r="S124" s="1">
        <f>Self_Reported!$H124</f>
        <v>0</v>
      </c>
      <c r="T124" s="1">
        <f>Self_Reported!$H124+Self_Reported!$I124</f>
        <v>0</v>
      </c>
      <c r="U124" s="1">
        <f>Self_Reported!$H124+Self_Reported!$I124+Self_Reported!$J124</f>
        <v>0</v>
      </c>
      <c r="V124" s="1">
        <f>Self_Reported!$N124</f>
        <v>0</v>
      </c>
    </row>
    <row r="125" spans="2:22" x14ac:dyDescent="0.25">
      <c r="B125" t="e">
        <f t="shared" si="0"/>
        <v>#REF!</v>
      </c>
      <c r="C125" s="1">
        <v>2015</v>
      </c>
      <c r="D125" s="1"/>
      <c r="E125" s="1"/>
      <c r="F125" s="1"/>
      <c r="G125" s="1"/>
      <c r="H125" s="1"/>
      <c r="I125" s="1"/>
      <c r="J125" s="1"/>
      <c r="K125" s="1"/>
      <c r="L125" s="1" t="e">
        <f>CONCATENATE(Self_Reported!$B125,Self_Reported!$C125)</f>
        <v>#REF!</v>
      </c>
      <c r="M125" s="1">
        <f>Self_Reported!$D125+Self_Reported!$E125+Self_Reported!$F125+Self_Reported!$G125</f>
        <v>0</v>
      </c>
      <c r="N125" s="1">
        <f>Self_Reported!$H125+Self_Reported!$I125+Self_Reported!$J125+Self_Reported!$K125</f>
        <v>0</v>
      </c>
      <c r="O125" s="1">
        <f>Self_Reported!$D125</f>
        <v>0</v>
      </c>
      <c r="P125" s="1">
        <f>Self_Reported!$D125+Self_Reported!$E125</f>
        <v>0</v>
      </c>
      <c r="Q125" s="1">
        <f>Self_Reported!$D125+Self_Reported!$E125+Self_Reported!$F125</f>
        <v>0</v>
      </c>
      <c r="R125" s="1">
        <f>Self_Reported!$M125</f>
        <v>0</v>
      </c>
      <c r="S125" s="1">
        <f>Self_Reported!$H125</f>
        <v>0</v>
      </c>
      <c r="T125" s="1">
        <f>Self_Reported!$H125+Self_Reported!$I125</f>
        <v>0</v>
      </c>
      <c r="U125" s="1">
        <f>Self_Reported!$H125+Self_Reported!$I125+Self_Reported!$J125</f>
        <v>0</v>
      </c>
      <c r="V125" s="1">
        <f>Self_Reported!$N125</f>
        <v>0</v>
      </c>
    </row>
    <row r="126" spans="2:22" x14ac:dyDescent="0.25">
      <c r="B126" t="e">
        <f t="shared" si="0"/>
        <v>#REF!</v>
      </c>
      <c r="C126" s="1">
        <v>2015</v>
      </c>
      <c r="D126" s="1"/>
      <c r="E126" s="1"/>
      <c r="F126" s="1"/>
      <c r="G126" s="1"/>
      <c r="H126" s="1"/>
      <c r="I126" s="1"/>
      <c r="J126" s="1"/>
      <c r="K126" s="1"/>
      <c r="L126" s="1" t="e">
        <f>CONCATENATE(Self_Reported!$B126,Self_Reported!$C126)</f>
        <v>#REF!</v>
      </c>
      <c r="M126" s="1">
        <f>Self_Reported!$D126+Self_Reported!$E126+Self_Reported!$F126+Self_Reported!$G126</f>
        <v>0</v>
      </c>
      <c r="N126" s="1">
        <f>Self_Reported!$H126+Self_Reported!$I126+Self_Reported!$J126+Self_Reported!$K126</f>
        <v>0</v>
      </c>
      <c r="O126" s="1">
        <f>Self_Reported!$D126</f>
        <v>0</v>
      </c>
      <c r="P126" s="1">
        <f>Self_Reported!$D126+Self_Reported!$E126</f>
        <v>0</v>
      </c>
      <c r="Q126" s="1">
        <f>Self_Reported!$D126+Self_Reported!$E126+Self_Reported!$F126</f>
        <v>0</v>
      </c>
      <c r="R126" s="1">
        <f>Self_Reported!$M126</f>
        <v>0</v>
      </c>
      <c r="S126" s="1">
        <f>Self_Reported!$H126</f>
        <v>0</v>
      </c>
      <c r="T126" s="1">
        <f>Self_Reported!$H126+Self_Reported!$I126</f>
        <v>0</v>
      </c>
      <c r="U126" s="1">
        <f>Self_Reported!$H126+Self_Reported!$I126+Self_Reported!$J126</f>
        <v>0</v>
      </c>
      <c r="V126" s="1">
        <f>Self_Reported!$N126</f>
        <v>0</v>
      </c>
    </row>
    <row r="127" spans="2:22" x14ac:dyDescent="0.25">
      <c r="B127" t="e">
        <f t="shared" si="0"/>
        <v>#REF!</v>
      </c>
      <c r="C127" s="1">
        <v>2015</v>
      </c>
      <c r="D127" s="1"/>
      <c r="E127" s="1"/>
      <c r="F127" s="1"/>
      <c r="G127" s="1"/>
      <c r="H127" s="1"/>
      <c r="I127" s="1"/>
      <c r="J127" s="1"/>
      <c r="K127" s="1"/>
      <c r="L127" s="1" t="e">
        <f>CONCATENATE(Self_Reported!$B127,Self_Reported!$C127)</f>
        <v>#REF!</v>
      </c>
      <c r="M127" s="1">
        <f>Self_Reported!$D127+Self_Reported!$E127+Self_Reported!$F127+Self_Reported!$G127</f>
        <v>0</v>
      </c>
      <c r="N127" s="1">
        <f>Self_Reported!$H127+Self_Reported!$I127+Self_Reported!$J127+Self_Reported!$K127</f>
        <v>0</v>
      </c>
      <c r="O127" s="1">
        <f>Self_Reported!$D127</f>
        <v>0</v>
      </c>
      <c r="P127" s="1">
        <f>Self_Reported!$D127+Self_Reported!$E127</f>
        <v>0</v>
      </c>
      <c r="Q127" s="1">
        <f>Self_Reported!$D127+Self_Reported!$E127+Self_Reported!$F127</f>
        <v>0</v>
      </c>
      <c r="R127" s="1">
        <f>Self_Reported!$M127</f>
        <v>0</v>
      </c>
      <c r="S127" s="1">
        <f>Self_Reported!$H127</f>
        <v>0</v>
      </c>
      <c r="T127" s="1">
        <f>Self_Reported!$H127+Self_Reported!$I127</f>
        <v>0</v>
      </c>
      <c r="U127" s="1">
        <f>Self_Reported!$H127+Self_Reported!$I127+Self_Reported!$J127</f>
        <v>0</v>
      </c>
      <c r="V127" s="1">
        <f>Self_Reported!$N127</f>
        <v>0</v>
      </c>
    </row>
    <row r="128" spans="2:22" x14ac:dyDescent="0.25">
      <c r="B128" t="e">
        <f t="shared" si="0"/>
        <v>#REF!</v>
      </c>
      <c r="C128" s="1">
        <v>2015</v>
      </c>
      <c r="D128" s="1"/>
      <c r="E128" s="1"/>
      <c r="F128" s="1"/>
      <c r="G128" s="1"/>
      <c r="H128" s="1"/>
      <c r="I128" s="1"/>
      <c r="J128" s="1"/>
      <c r="K128" s="1"/>
      <c r="L128" s="1" t="e">
        <f>CONCATENATE(Self_Reported!$B128,Self_Reported!$C128)</f>
        <v>#REF!</v>
      </c>
      <c r="M128" s="1">
        <f>Self_Reported!$D128+Self_Reported!$E128+Self_Reported!$F128+Self_Reported!$G128</f>
        <v>0</v>
      </c>
      <c r="N128" s="1">
        <f>Self_Reported!$H128+Self_Reported!$I128+Self_Reported!$J128+Self_Reported!$K128</f>
        <v>0</v>
      </c>
      <c r="O128" s="1">
        <f>Self_Reported!$D128</f>
        <v>0</v>
      </c>
      <c r="P128" s="1">
        <f>Self_Reported!$D128+Self_Reported!$E128</f>
        <v>0</v>
      </c>
      <c r="Q128" s="1">
        <f>Self_Reported!$D128+Self_Reported!$E128+Self_Reported!$F128</f>
        <v>0</v>
      </c>
      <c r="R128" s="1">
        <f>Self_Reported!$M128</f>
        <v>0</v>
      </c>
      <c r="S128" s="1">
        <f>Self_Reported!$H128</f>
        <v>0</v>
      </c>
      <c r="T128" s="1">
        <f>Self_Reported!$H128+Self_Reported!$I128</f>
        <v>0</v>
      </c>
      <c r="U128" s="1">
        <f>Self_Reported!$H128+Self_Reported!$I128+Self_Reported!$J128</f>
        <v>0</v>
      </c>
      <c r="V128" s="1">
        <f>Self_Reported!$N128</f>
        <v>0</v>
      </c>
    </row>
    <row r="129" spans="2:22" x14ac:dyDescent="0.25">
      <c r="B129" t="e">
        <f t="shared" si="0"/>
        <v>#REF!</v>
      </c>
      <c r="C129" s="1">
        <v>2015</v>
      </c>
      <c r="D129" s="1"/>
      <c r="E129" s="1"/>
      <c r="F129" s="1"/>
      <c r="G129" s="1"/>
      <c r="H129" s="1"/>
      <c r="I129" s="1"/>
      <c r="J129" s="1"/>
      <c r="K129" s="1"/>
      <c r="L129" s="1" t="e">
        <f>CONCATENATE(Self_Reported!$B129,Self_Reported!$C129)</f>
        <v>#REF!</v>
      </c>
      <c r="M129" s="1">
        <f>Self_Reported!$D129+Self_Reported!$E129+Self_Reported!$F129+Self_Reported!$G129</f>
        <v>0</v>
      </c>
      <c r="N129" s="1">
        <f>Self_Reported!$H129+Self_Reported!$I129+Self_Reported!$J129+Self_Reported!$K129</f>
        <v>0</v>
      </c>
      <c r="O129" s="1">
        <f>Self_Reported!$D129</f>
        <v>0</v>
      </c>
      <c r="P129" s="1">
        <f>Self_Reported!$D129+Self_Reported!$E129</f>
        <v>0</v>
      </c>
      <c r="Q129" s="1">
        <f>Self_Reported!$D129+Self_Reported!$E129+Self_Reported!$F129</f>
        <v>0</v>
      </c>
      <c r="R129" s="1">
        <f>Self_Reported!$M129</f>
        <v>0</v>
      </c>
      <c r="S129" s="1">
        <f>Self_Reported!$H129</f>
        <v>0</v>
      </c>
      <c r="T129" s="1">
        <f>Self_Reported!$H129+Self_Reported!$I129</f>
        <v>0</v>
      </c>
      <c r="U129" s="1">
        <f>Self_Reported!$H129+Self_Reported!$I129+Self_Reported!$J129</f>
        <v>0</v>
      </c>
      <c r="V129" s="1">
        <f>Self_Reported!$N129</f>
        <v>0</v>
      </c>
    </row>
    <row r="130" spans="2:22" x14ac:dyDescent="0.25">
      <c r="B130" t="e">
        <f t="shared" si="0"/>
        <v>#REF!</v>
      </c>
      <c r="C130" s="1">
        <v>2015</v>
      </c>
      <c r="D130" s="1"/>
      <c r="E130" s="1"/>
      <c r="F130" s="1"/>
      <c r="G130" s="1"/>
      <c r="H130" s="1"/>
      <c r="I130" s="1"/>
      <c r="J130" s="1"/>
      <c r="K130" s="1"/>
      <c r="L130" s="1" t="e">
        <f>CONCATENATE(Self_Reported!$B130,Self_Reported!$C130)</f>
        <v>#REF!</v>
      </c>
      <c r="M130" s="1">
        <f>Self_Reported!$D130+Self_Reported!$E130+Self_Reported!$F130+Self_Reported!$G130</f>
        <v>0</v>
      </c>
      <c r="N130" s="1">
        <f>Self_Reported!$H130+Self_Reported!$I130+Self_Reported!$J130+Self_Reported!$K130</f>
        <v>0</v>
      </c>
      <c r="O130" s="1">
        <f>Self_Reported!$D130</f>
        <v>0</v>
      </c>
      <c r="P130" s="1">
        <f>Self_Reported!$D130+Self_Reported!$E130</f>
        <v>0</v>
      </c>
      <c r="Q130" s="1">
        <f>Self_Reported!$D130+Self_Reported!$E130+Self_Reported!$F130</f>
        <v>0</v>
      </c>
      <c r="R130" s="1">
        <f>Self_Reported!$M130</f>
        <v>0</v>
      </c>
      <c r="S130" s="1">
        <f>Self_Reported!$H130</f>
        <v>0</v>
      </c>
      <c r="T130" s="1">
        <f>Self_Reported!$H130+Self_Reported!$I130</f>
        <v>0</v>
      </c>
      <c r="U130" s="1">
        <f>Self_Reported!$H130+Self_Reported!$I130+Self_Reported!$J130</f>
        <v>0</v>
      </c>
      <c r="V130" s="1">
        <f>Self_Reported!$N130</f>
        <v>0</v>
      </c>
    </row>
    <row r="131" spans="2:22" x14ac:dyDescent="0.25">
      <c r="B131" t="e">
        <f t="shared" si="0"/>
        <v>#REF!</v>
      </c>
      <c r="C131" s="1">
        <v>2015</v>
      </c>
      <c r="D131" s="1"/>
      <c r="E131" s="1"/>
      <c r="F131" s="1"/>
      <c r="G131" s="1"/>
      <c r="H131" s="1"/>
      <c r="I131" s="1"/>
      <c r="J131" s="1"/>
      <c r="K131" s="1"/>
      <c r="L131" s="1" t="e">
        <f>CONCATENATE(Self_Reported!$B131,Self_Reported!$C131)</f>
        <v>#REF!</v>
      </c>
      <c r="M131" s="1">
        <f>Self_Reported!$D131+Self_Reported!$E131+Self_Reported!$F131+Self_Reported!$G131</f>
        <v>0</v>
      </c>
      <c r="N131" s="1">
        <f>Self_Reported!$H131+Self_Reported!$I131+Self_Reported!$J131+Self_Reported!$K131</f>
        <v>0</v>
      </c>
      <c r="O131" s="1">
        <f>Self_Reported!$D131</f>
        <v>0</v>
      </c>
      <c r="P131" s="1">
        <f>Self_Reported!$D131+Self_Reported!$E131</f>
        <v>0</v>
      </c>
      <c r="Q131" s="1">
        <f>Self_Reported!$D131+Self_Reported!$E131+Self_Reported!$F131</f>
        <v>0</v>
      </c>
      <c r="R131" s="1">
        <f>Self_Reported!$M131</f>
        <v>0</v>
      </c>
      <c r="S131" s="1">
        <f>Self_Reported!$H131</f>
        <v>0</v>
      </c>
      <c r="T131" s="1">
        <f>Self_Reported!$H131+Self_Reported!$I131</f>
        <v>0</v>
      </c>
      <c r="U131" s="1">
        <f>Self_Reported!$H131+Self_Reported!$I131+Self_Reported!$J131</f>
        <v>0</v>
      </c>
      <c r="V131" s="1">
        <f>Self_Reported!$N131</f>
        <v>0</v>
      </c>
    </row>
    <row r="132" spans="2:22" x14ac:dyDescent="0.25">
      <c r="B132" t="e">
        <f t="shared" si="0"/>
        <v>#REF!</v>
      </c>
      <c r="C132" s="1">
        <v>2015</v>
      </c>
      <c r="D132" s="1"/>
      <c r="E132" s="1"/>
      <c r="F132" s="1"/>
      <c r="G132" s="1"/>
      <c r="H132" s="1"/>
      <c r="I132" s="1"/>
      <c r="J132" s="1"/>
      <c r="K132" s="1"/>
      <c r="L132" s="1" t="e">
        <f>CONCATENATE(Self_Reported!$B132,Self_Reported!$C132)</f>
        <v>#REF!</v>
      </c>
      <c r="M132" s="1">
        <f>Self_Reported!$D132+Self_Reported!$E132+Self_Reported!$F132+Self_Reported!$G132</f>
        <v>0</v>
      </c>
      <c r="N132" s="1">
        <f>Self_Reported!$H132+Self_Reported!$I132+Self_Reported!$J132+Self_Reported!$K132</f>
        <v>0</v>
      </c>
      <c r="O132" s="1">
        <f>Self_Reported!$D132</f>
        <v>0</v>
      </c>
      <c r="P132" s="1">
        <f>Self_Reported!$D132+Self_Reported!$E132</f>
        <v>0</v>
      </c>
      <c r="Q132" s="1">
        <f>Self_Reported!$D132+Self_Reported!$E132+Self_Reported!$F132</f>
        <v>0</v>
      </c>
      <c r="R132" s="1">
        <f>Self_Reported!$M132</f>
        <v>0</v>
      </c>
      <c r="S132" s="1">
        <f>Self_Reported!$H132</f>
        <v>0</v>
      </c>
      <c r="T132" s="1">
        <f>Self_Reported!$H132+Self_Reported!$I132</f>
        <v>0</v>
      </c>
      <c r="U132" s="1">
        <f>Self_Reported!$H132+Self_Reported!$I132+Self_Reported!$J132</f>
        <v>0</v>
      </c>
      <c r="V132" s="1">
        <f>Self_Reported!$N132</f>
        <v>0</v>
      </c>
    </row>
    <row r="133" spans="2:22" x14ac:dyDescent="0.25">
      <c r="B133" t="e">
        <f t="shared" si="0"/>
        <v>#REF!</v>
      </c>
      <c r="C133" s="1">
        <v>2015</v>
      </c>
      <c r="D133" s="1"/>
      <c r="E133" s="1"/>
      <c r="F133" s="1"/>
      <c r="G133" s="1"/>
      <c r="H133" s="1"/>
      <c r="I133" s="1"/>
      <c r="J133" s="1"/>
      <c r="K133" s="1"/>
      <c r="L133" s="1" t="e">
        <f>CONCATENATE(Self_Reported!$B133,Self_Reported!$C133)</f>
        <v>#REF!</v>
      </c>
      <c r="M133" s="1">
        <f>Self_Reported!$D133+Self_Reported!$E133+Self_Reported!$F133+Self_Reported!$G133</f>
        <v>0</v>
      </c>
      <c r="N133" s="1">
        <f>Self_Reported!$H133+Self_Reported!$I133+Self_Reported!$J133+Self_Reported!$K133</f>
        <v>0</v>
      </c>
      <c r="O133" s="1">
        <f>Self_Reported!$D133</f>
        <v>0</v>
      </c>
      <c r="P133" s="1">
        <f>Self_Reported!$D133+Self_Reported!$E133</f>
        <v>0</v>
      </c>
      <c r="Q133" s="1">
        <f>Self_Reported!$D133+Self_Reported!$E133+Self_Reported!$F133</f>
        <v>0</v>
      </c>
      <c r="R133" s="1">
        <f>Self_Reported!$M133</f>
        <v>0</v>
      </c>
      <c r="S133" s="1">
        <f>Self_Reported!$H133</f>
        <v>0</v>
      </c>
      <c r="T133" s="1">
        <f>Self_Reported!$H133+Self_Reported!$I133</f>
        <v>0</v>
      </c>
      <c r="U133" s="1">
        <f>Self_Reported!$H133+Self_Reported!$I133+Self_Reported!$J133</f>
        <v>0</v>
      </c>
      <c r="V133" s="1">
        <f>Self_Reported!$N133</f>
        <v>0</v>
      </c>
    </row>
    <row r="134" spans="2:22" x14ac:dyDescent="0.25">
      <c r="B134" t="e">
        <f t="shared" si="0"/>
        <v>#REF!</v>
      </c>
      <c r="C134" s="1">
        <v>2015</v>
      </c>
      <c r="D134" s="1"/>
      <c r="E134" s="1"/>
      <c r="F134" s="1"/>
      <c r="G134" s="1"/>
      <c r="H134" s="1"/>
      <c r="I134" s="1"/>
      <c r="J134" s="1"/>
      <c r="K134" s="1"/>
      <c r="L134" s="1" t="e">
        <f>CONCATENATE(Self_Reported!$B134,Self_Reported!$C134)</f>
        <v>#REF!</v>
      </c>
      <c r="M134" s="1">
        <f>Self_Reported!$D134+Self_Reported!$E134+Self_Reported!$F134+Self_Reported!$G134</f>
        <v>0</v>
      </c>
      <c r="N134" s="1">
        <f>Self_Reported!$H134+Self_Reported!$I134+Self_Reported!$J134+Self_Reported!$K134</f>
        <v>0</v>
      </c>
      <c r="O134" s="1">
        <f>Self_Reported!$D134</f>
        <v>0</v>
      </c>
      <c r="P134" s="1">
        <f>Self_Reported!$D134+Self_Reported!$E134</f>
        <v>0</v>
      </c>
      <c r="Q134" s="1">
        <f>Self_Reported!$D134+Self_Reported!$E134+Self_Reported!$F134</f>
        <v>0</v>
      </c>
      <c r="R134" s="1">
        <f>Self_Reported!$M134</f>
        <v>0</v>
      </c>
      <c r="S134" s="1">
        <f>Self_Reported!$H134</f>
        <v>0</v>
      </c>
      <c r="T134" s="1">
        <f>Self_Reported!$H134+Self_Reported!$I134</f>
        <v>0</v>
      </c>
      <c r="U134" s="1">
        <f>Self_Reported!$H134+Self_Reported!$I134+Self_Reported!$J134</f>
        <v>0</v>
      </c>
      <c r="V134" s="1">
        <f>Self_Reported!$N134</f>
        <v>0</v>
      </c>
    </row>
    <row r="135" spans="2:22" x14ac:dyDescent="0.25">
      <c r="B135" t="e">
        <f t="shared" si="0"/>
        <v>#REF!</v>
      </c>
      <c r="C135" s="1">
        <v>2015</v>
      </c>
      <c r="D135" s="1"/>
      <c r="E135" s="1"/>
      <c r="F135" s="1"/>
      <c r="G135" s="1"/>
      <c r="H135" s="1"/>
      <c r="I135" s="1"/>
      <c r="J135" s="1"/>
      <c r="K135" s="1"/>
      <c r="L135" s="1" t="e">
        <f>CONCATENATE(Self_Reported!$B135,Self_Reported!$C135)</f>
        <v>#REF!</v>
      </c>
      <c r="M135" s="1">
        <f>Self_Reported!$D135+Self_Reported!$E135+Self_Reported!$F135+Self_Reported!$G135</f>
        <v>0</v>
      </c>
      <c r="N135" s="1">
        <f>Self_Reported!$H135+Self_Reported!$I135+Self_Reported!$J135+Self_Reported!$K135</f>
        <v>0</v>
      </c>
      <c r="O135" s="1">
        <f>Self_Reported!$D135</f>
        <v>0</v>
      </c>
      <c r="P135" s="1">
        <f>Self_Reported!$D135+Self_Reported!$E135</f>
        <v>0</v>
      </c>
      <c r="Q135" s="1">
        <f>Self_Reported!$D135+Self_Reported!$E135+Self_Reported!$F135</f>
        <v>0</v>
      </c>
      <c r="R135" s="1">
        <f>Self_Reported!$M135</f>
        <v>0</v>
      </c>
      <c r="S135" s="1">
        <f>Self_Reported!$H135</f>
        <v>0</v>
      </c>
      <c r="T135" s="1">
        <f>Self_Reported!$H135+Self_Reported!$I135</f>
        <v>0</v>
      </c>
      <c r="U135" s="1">
        <f>Self_Reported!$H135+Self_Reported!$I135+Self_Reported!$J135</f>
        <v>0</v>
      </c>
      <c r="V135" s="1">
        <f>Self_Reported!$N135</f>
        <v>0</v>
      </c>
    </row>
    <row r="136" spans="2:22" x14ac:dyDescent="0.25">
      <c r="B136" t="e">
        <f t="shared" si="0"/>
        <v>#REF!</v>
      </c>
      <c r="C136" s="1">
        <v>2015</v>
      </c>
      <c r="D136" s="1"/>
      <c r="E136" s="1"/>
      <c r="F136" s="1"/>
      <c r="G136" s="1"/>
      <c r="H136" s="1"/>
      <c r="I136" s="1"/>
      <c r="J136" s="1"/>
      <c r="K136" s="1"/>
      <c r="L136" s="1" t="e">
        <f>CONCATENATE(Self_Reported!$B136,Self_Reported!$C136)</f>
        <v>#REF!</v>
      </c>
      <c r="M136" s="1">
        <f>Self_Reported!$D136+Self_Reported!$E136+Self_Reported!$F136+Self_Reported!$G136</f>
        <v>0</v>
      </c>
      <c r="N136" s="1">
        <f>Self_Reported!$H136+Self_Reported!$I136+Self_Reported!$J136+Self_Reported!$K136</f>
        <v>0</v>
      </c>
      <c r="O136" s="1">
        <f>Self_Reported!$D136</f>
        <v>0</v>
      </c>
      <c r="P136" s="1">
        <f>Self_Reported!$D136+Self_Reported!$E136</f>
        <v>0</v>
      </c>
      <c r="Q136" s="1">
        <f>Self_Reported!$D136+Self_Reported!$E136+Self_Reported!$F136</f>
        <v>0</v>
      </c>
      <c r="R136" s="1">
        <f>Self_Reported!$M136</f>
        <v>0</v>
      </c>
      <c r="S136" s="1">
        <f>Self_Reported!$H136</f>
        <v>0</v>
      </c>
      <c r="T136" s="1">
        <f>Self_Reported!$H136+Self_Reported!$I136</f>
        <v>0</v>
      </c>
      <c r="U136" s="1">
        <f>Self_Reported!$H136+Self_Reported!$I136+Self_Reported!$J136</f>
        <v>0</v>
      </c>
      <c r="V136" s="1">
        <f>Self_Reported!$N136</f>
        <v>0</v>
      </c>
    </row>
    <row r="137" spans="2:22" x14ac:dyDescent="0.25">
      <c r="B137" t="e">
        <f t="shared" si="0"/>
        <v>#REF!</v>
      </c>
      <c r="C137" s="1">
        <v>2015</v>
      </c>
      <c r="D137" s="1"/>
      <c r="E137" s="1"/>
      <c r="F137" s="1"/>
      <c r="G137" s="1"/>
      <c r="H137" s="1"/>
      <c r="I137" s="1"/>
      <c r="J137" s="1"/>
      <c r="K137" s="1"/>
      <c r="L137" s="1" t="e">
        <f>CONCATENATE(Self_Reported!$B137,Self_Reported!$C137)</f>
        <v>#REF!</v>
      </c>
      <c r="M137" s="1">
        <f>Self_Reported!$D137+Self_Reported!$E137+Self_Reported!$F137+Self_Reported!$G137</f>
        <v>0</v>
      </c>
      <c r="N137" s="1">
        <f>Self_Reported!$H137+Self_Reported!$I137+Self_Reported!$J137+Self_Reported!$K137</f>
        <v>0</v>
      </c>
      <c r="O137" s="1">
        <f>Self_Reported!$D137</f>
        <v>0</v>
      </c>
      <c r="P137" s="1">
        <f>Self_Reported!$D137+Self_Reported!$E137</f>
        <v>0</v>
      </c>
      <c r="Q137" s="1">
        <f>Self_Reported!$D137+Self_Reported!$E137+Self_Reported!$F137</f>
        <v>0</v>
      </c>
      <c r="R137" s="1">
        <f>Self_Reported!$M137</f>
        <v>0</v>
      </c>
      <c r="S137" s="1">
        <f>Self_Reported!$H137</f>
        <v>0</v>
      </c>
      <c r="T137" s="1">
        <f>Self_Reported!$H137+Self_Reported!$I137</f>
        <v>0</v>
      </c>
      <c r="U137" s="1">
        <f>Self_Reported!$H137+Self_Reported!$I137+Self_Reported!$J137</f>
        <v>0</v>
      </c>
      <c r="V137" s="1">
        <f>Self_Reported!$N137</f>
        <v>0</v>
      </c>
    </row>
    <row r="138" spans="2:22" x14ac:dyDescent="0.25">
      <c r="B138" t="e">
        <f t="shared" si="0"/>
        <v>#REF!</v>
      </c>
      <c r="C138" s="1">
        <v>2015</v>
      </c>
      <c r="D138" s="1"/>
      <c r="E138" s="1"/>
      <c r="F138" s="1"/>
      <c r="G138" s="1"/>
      <c r="H138" s="1"/>
      <c r="I138" s="1"/>
      <c r="J138" s="1"/>
      <c r="K138" s="1"/>
      <c r="L138" s="1" t="e">
        <f>CONCATENATE(Self_Reported!$B138,Self_Reported!$C138)</f>
        <v>#REF!</v>
      </c>
      <c r="M138" s="1">
        <f>Self_Reported!$D138+Self_Reported!$E138+Self_Reported!$F138+Self_Reported!$G138</f>
        <v>0</v>
      </c>
      <c r="N138" s="1">
        <f>Self_Reported!$H138+Self_Reported!$I138+Self_Reported!$J138+Self_Reported!$K138</f>
        <v>0</v>
      </c>
      <c r="O138" s="1">
        <f>Self_Reported!$D138</f>
        <v>0</v>
      </c>
      <c r="P138" s="1">
        <f>Self_Reported!$D138+Self_Reported!$E138</f>
        <v>0</v>
      </c>
      <c r="Q138" s="1">
        <f>Self_Reported!$D138+Self_Reported!$E138+Self_Reported!$F138</f>
        <v>0</v>
      </c>
      <c r="R138" s="1">
        <f>Self_Reported!$M138</f>
        <v>0</v>
      </c>
      <c r="S138" s="1">
        <f>Self_Reported!$H138</f>
        <v>0</v>
      </c>
      <c r="T138" s="1">
        <f>Self_Reported!$H138+Self_Reported!$I138</f>
        <v>0</v>
      </c>
      <c r="U138" s="1">
        <f>Self_Reported!$H138+Self_Reported!$I138+Self_Reported!$J138</f>
        <v>0</v>
      </c>
      <c r="V138" s="1">
        <f>Self_Reported!$N138</f>
        <v>0</v>
      </c>
    </row>
    <row r="139" spans="2:22" x14ac:dyDescent="0.25">
      <c r="B139" t="e">
        <f t="shared" si="0"/>
        <v>#REF!</v>
      </c>
      <c r="C139" s="1">
        <v>2015</v>
      </c>
      <c r="D139" s="1"/>
      <c r="E139" s="1"/>
      <c r="F139" s="1"/>
      <c r="G139" s="1"/>
      <c r="H139" s="1"/>
      <c r="I139" s="1"/>
      <c r="J139" s="1"/>
      <c r="K139" s="1"/>
      <c r="L139" s="1" t="e">
        <f>CONCATENATE(Self_Reported!$B139,Self_Reported!$C139)</f>
        <v>#REF!</v>
      </c>
      <c r="M139" s="1">
        <f>Self_Reported!$D139+Self_Reported!$E139+Self_Reported!$F139+Self_Reported!$G139</f>
        <v>0</v>
      </c>
      <c r="N139" s="1">
        <f>Self_Reported!$H139+Self_Reported!$I139+Self_Reported!$J139+Self_Reported!$K139</f>
        <v>0</v>
      </c>
      <c r="O139" s="1">
        <f>Self_Reported!$D139</f>
        <v>0</v>
      </c>
      <c r="P139" s="1">
        <f>Self_Reported!$D139+Self_Reported!$E139</f>
        <v>0</v>
      </c>
      <c r="Q139" s="1">
        <f>Self_Reported!$D139+Self_Reported!$E139+Self_Reported!$F139</f>
        <v>0</v>
      </c>
      <c r="R139" s="1">
        <f>Self_Reported!$M139</f>
        <v>0</v>
      </c>
      <c r="S139" s="1">
        <f>Self_Reported!$H139</f>
        <v>0</v>
      </c>
      <c r="T139" s="1">
        <f>Self_Reported!$H139+Self_Reported!$I139</f>
        <v>0</v>
      </c>
      <c r="U139" s="1">
        <f>Self_Reported!$H139+Self_Reported!$I139+Self_Reported!$J139</f>
        <v>0</v>
      </c>
      <c r="V139" s="1">
        <f>Self_Reported!$N139</f>
        <v>0</v>
      </c>
    </row>
    <row r="140" spans="2:22" x14ac:dyDescent="0.25">
      <c r="B140" t="e">
        <f t="shared" ref="B140:B203" si="1">B68</f>
        <v>#REF!</v>
      </c>
      <c r="C140" s="1">
        <v>2015</v>
      </c>
      <c r="D140" s="1"/>
      <c r="E140" s="1"/>
      <c r="F140" s="1"/>
      <c r="G140" s="1"/>
      <c r="H140" s="1"/>
      <c r="I140" s="1"/>
      <c r="J140" s="1"/>
      <c r="K140" s="1"/>
      <c r="L140" s="1" t="e">
        <f>CONCATENATE(Self_Reported!$B140,Self_Reported!$C140)</f>
        <v>#REF!</v>
      </c>
      <c r="M140" s="1">
        <f>Self_Reported!$D140+Self_Reported!$E140+Self_Reported!$F140+Self_Reported!$G140</f>
        <v>0</v>
      </c>
      <c r="N140" s="1">
        <f>Self_Reported!$H140+Self_Reported!$I140+Self_Reported!$J140+Self_Reported!$K140</f>
        <v>0</v>
      </c>
      <c r="O140" s="1">
        <f>Self_Reported!$D140</f>
        <v>0</v>
      </c>
      <c r="P140" s="1">
        <f>Self_Reported!$D140+Self_Reported!$E140</f>
        <v>0</v>
      </c>
      <c r="Q140" s="1">
        <f>Self_Reported!$D140+Self_Reported!$E140+Self_Reported!$F140</f>
        <v>0</v>
      </c>
      <c r="R140" s="1">
        <f>Self_Reported!$M140</f>
        <v>0</v>
      </c>
      <c r="S140" s="1">
        <f>Self_Reported!$H140</f>
        <v>0</v>
      </c>
      <c r="T140" s="1">
        <f>Self_Reported!$H140+Self_Reported!$I140</f>
        <v>0</v>
      </c>
      <c r="U140" s="1">
        <f>Self_Reported!$H140+Self_Reported!$I140+Self_Reported!$J140</f>
        <v>0</v>
      </c>
      <c r="V140" s="1">
        <f>Self_Reported!$N140</f>
        <v>0</v>
      </c>
    </row>
    <row r="141" spans="2:22" x14ac:dyDescent="0.25">
      <c r="B141" t="e">
        <f t="shared" si="1"/>
        <v>#REF!</v>
      </c>
      <c r="C141" s="1">
        <v>2015</v>
      </c>
      <c r="D141" s="1"/>
      <c r="E141" s="1"/>
      <c r="F141" s="1"/>
      <c r="G141" s="1"/>
      <c r="H141" s="1"/>
      <c r="I141" s="1"/>
      <c r="J141" s="1"/>
      <c r="K141" s="1"/>
      <c r="L141" s="1" t="e">
        <f>CONCATENATE(Self_Reported!$B141,Self_Reported!$C141)</f>
        <v>#REF!</v>
      </c>
      <c r="M141" s="1">
        <f>Self_Reported!$D141+Self_Reported!$E141+Self_Reported!$F141+Self_Reported!$G141</f>
        <v>0</v>
      </c>
      <c r="N141" s="1">
        <f>Self_Reported!$H141+Self_Reported!$I141+Self_Reported!$J141+Self_Reported!$K141</f>
        <v>0</v>
      </c>
      <c r="O141" s="1">
        <f>Self_Reported!$D141</f>
        <v>0</v>
      </c>
      <c r="P141" s="1">
        <f>Self_Reported!$D141+Self_Reported!$E141</f>
        <v>0</v>
      </c>
      <c r="Q141" s="1">
        <f>Self_Reported!$D141+Self_Reported!$E141+Self_Reported!$F141</f>
        <v>0</v>
      </c>
      <c r="R141" s="1">
        <f>Self_Reported!$M141</f>
        <v>0</v>
      </c>
      <c r="S141" s="1">
        <f>Self_Reported!$H141</f>
        <v>0</v>
      </c>
      <c r="T141" s="1">
        <f>Self_Reported!$H141+Self_Reported!$I141</f>
        <v>0</v>
      </c>
      <c r="U141" s="1">
        <f>Self_Reported!$H141+Self_Reported!$I141+Self_Reported!$J141</f>
        <v>0</v>
      </c>
      <c r="V141" s="1">
        <f>Self_Reported!$N141</f>
        <v>0</v>
      </c>
    </row>
    <row r="142" spans="2:22" x14ac:dyDescent="0.25">
      <c r="B142" t="e">
        <f t="shared" si="1"/>
        <v>#REF!</v>
      </c>
      <c r="C142" s="1">
        <v>2015</v>
      </c>
      <c r="D142" s="1"/>
      <c r="E142" s="1"/>
      <c r="F142" s="1"/>
      <c r="G142" s="1"/>
      <c r="H142" s="1"/>
      <c r="I142" s="1"/>
      <c r="J142" s="1"/>
      <c r="K142" s="1"/>
      <c r="L142" s="1" t="e">
        <f>CONCATENATE(Self_Reported!$B142,Self_Reported!$C142)</f>
        <v>#REF!</v>
      </c>
      <c r="M142" s="1">
        <f>Self_Reported!$D142+Self_Reported!$E142+Self_Reported!$F142+Self_Reported!$G142</f>
        <v>0</v>
      </c>
      <c r="N142" s="1">
        <f>Self_Reported!$H142+Self_Reported!$I142+Self_Reported!$J142+Self_Reported!$K142</f>
        <v>0</v>
      </c>
      <c r="O142" s="1">
        <f>Self_Reported!$D142</f>
        <v>0</v>
      </c>
      <c r="P142" s="1">
        <f>Self_Reported!$D142+Self_Reported!$E142</f>
        <v>0</v>
      </c>
      <c r="Q142" s="1">
        <f>Self_Reported!$D142+Self_Reported!$E142+Self_Reported!$F142</f>
        <v>0</v>
      </c>
      <c r="R142" s="1">
        <f>Self_Reported!$M142</f>
        <v>0</v>
      </c>
      <c r="S142" s="1">
        <f>Self_Reported!$H142</f>
        <v>0</v>
      </c>
      <c r="T142" s="1">
        <f>Self_Reported!$H142+Self_Reported!$I142</f>
        <v>0</v>
      </c>
      <c r="U142" s="1">
        <f>Self_Reported!$H142+Self_Reported!$I142+Self_Reported!$J142</f>
        <v>0</v>
      </c>
      <c r="V142" s="1">
        <f>Self_Reported!$N142</f>
        <v>0</v>
      </c>
    </row>
    <row r="143" spans="2:22" x14ac:dyDescent="0.25">
      <c r="B143" t="e">
        <f t="shared" si="1"/>
        <v>#REF!</v>
      </c>
      <c r="C143" s="1">
        <v>2015</v>
      </c>
      <c r="D143" s="1"/>
      <c r="E143" s="1"/>
      <c r="F143" s="1"/>
      <c r="G143" s="1"/>
      <c r="H143" s="1"/>
      <c r="I143" s="1"/>
      <c r="J143" s="1"/>
      <c r="K143" s="1"/>
      <c r="L143" s="1" t="e">
        <f>CONCATENATE(Self_Reported!$B143,Self_Reported!$C143)</f>
        <v>#REF!</v>
      </c>
      <c r="M143" s="1">
        <f>Self_Reported!$D143+Self_Reported!$E143+Self_Reported!$F143+Self_Reported!$G143</f>
        <v>0</v>
      </c>
      <c r="N143" s="1">
        <f>Self_Reported!$H143+Self_Reported!$I143+Self_Reported!$J143+Self_Reported!$K143</f>
        <v>0</v>
      </c>
      <c r="O143" s="1">
        <f>Self_Reported!$D143</f>
        <v>0</v>
      </c>
      <c r="P143" s="1">
        <f>Self_Reported!$D143+Self_Reported!$E143</f>
        <v>0</v>
      </c>
      <c r="Q143" s="1">
        <f>Self_Reported!$D143+Self_Reported!$E143+Self_Reported!$F143</f>
        <v>0</v>
      </c>
      <c r="R143" s="1">
        <f>Self_Reported!$M143</f>
        <v>0</v>
      </c>
      <c r="S143" s="1">
        <f>Self_Reported!$H143</f>
        <v>0</v>
      </c>
      <c r="T143" s="1">
        <f>Self_Reported!$H143+Self_Reported!$I143</f>
        <v>0</v>
      </c>
      <c r="U143" s="1">
        <f>Self_Reported!$H143+Self_Reported!$I143+Self_Reported!$J143</f>
        <v>0</v>
      </c>
      <c r="V143" s="1">
        <f>Self_Reported!$N143</f>
        <v>0</v>
      </c>
    </row>
    <row r="144" spans="2:22" x14ac:dyDescent="0.25">
      <c r="B144" t="e">
        <f t="shared" si="1"/>
        <v>#REF!</v>
      </c>
      <c r="C144" s="1">
        <v>2015</v>
      </c>
      <c r="D144" s="1"/>
      <c r="E144" s="1"/>
      <c r="F144" s="1"/>
      <c r="G144" s="1"/>
      <c r="H144" s="1"/>
      <c r="I144" s="1"/>
      <c r="J144" s="1"/>
      <c r="K144" s="1"/>
      <c r="L144" s="1" t="e">
        <f>CONCATENATE(Self_Reported!$B144,Self_Reported!$C144)</f>
        <v>#REF!</v>
      </c>
      <c r="M144" s="1">
        <f>Self_Reported!$D144+Self_Reported!$E144+Self_Reported!$F144+Self_Reported!$G144</f>
        <v>0</v>
      </c>
      <c r="N144" s="1">
        <f>Self_Reported!$H144+Self_Reported!$I144+Self_Reported!$J144+Self_Reported!$K144</f>
        <v>0</v>
      </c>
      <c r="O144" s="1">
        <f>Self_Reported!$D144</f>
        <v>0</v>
      </c>
      <c r="P144" s="1">
        <f>Self_Reported!$D144+Self_Reported!$E144</f>
        <v>0</v>
      </c>
      <c r="Q144" s="1">
        <f>Self_Reported!$D144+Self_Reported!$E144+Self_Reported!$F144</f>
        <v>0</v>
      </c>
      <c r="R144" s="1">
        <f>Self_Reported!$M144</f>
        <v>0</v>
      </c>
      <c r="S144" s="1">
        <f>Self_Reported!$H144</f>
        <v>0</v>
      </c>
      <c r="T144" s="1">
        <f>Self_Reported!$H144+Self_Reported!$I144</f>
        <v>0</v>
      </c>
      <c r="U144" s="1">
        <f>Self_Reported!$H144+Self_Reported!$I144+Self_Reported!$J144</f>
        <v>0</v>
      </c>
      <c r="V144" s="1">
        <f>Self_Reported!$N144</f>
        <v>0</v>
      </c>
    </row>
    <row r="145" spans="2:22" x14ac:dyDescent="0.25">
      <c r="B145" t="e">
        <f t="shared" si="1"/>
        <v>#REF!</v>
      </c>
      <c r="C145" s="1">
        <v>2015</v>
      </c>
      <c r="D145" s="1"/>
      <c r="E145" s="1"/>
      <c r="F145" s="1"/>
      <c r="G145" s="1"/>
      <c r="H145" s="1"/>
      <c r="I145" s="1"/>
      <c r="J145" s="1"/>
      <c r="K145" s="1"/>
      <c r="L145" s="1" t="e">
        <f>CONCATENATE(Self_Reported!$B145,Self_Reported!$C145)</f>
        <v>#REF!</v>
      </c>
      <c r="M145" s="1">
        <f>Self_Reported!$D145+Self_Reported!$E145+Self_Reported!$F145+Self_Reported!$G145</f>
        <v>0</v>
      </c>
      <c r="N145" s="1">
        <f>Self_Reported!$H145+Self_Reported!$I145+Self_Reported!$J145+Self_Reported!$K145</f>
        <v>0</v>
      </c>
      <c r="O145" s="1">
        <f>Self_Reported!$D145</f>
        <v>0</v>
      </c>
      <c r="P145" s="1">
        <f>Self_Reported!$D145+Self_Reported!$E145</f>
        <v>0</v>
      </c>
      <c r="Q145" s="1">
        <f>Self_Reported!$D145+Self_Reported!$E145+Self_Reported!$F145</f>
        <v>0</v>
      </c>
      <c r="R145" s="1">
        <f>Self_Reported!$M145</f>
        <v>0</v>
      </c>
      <c r="S145" s="1">
        <f>Self_Reported!$H145</f>
        <v>0</v>
      </c>
      <c r="T145" s="1">
        <f>Self_Reported!$H145+Self_Reported!$I145</f>
        <v>0</v>
      </c>
      <c r="U145" s="1">
        <f>Self_Reported!$H145+Self_Reported!$I145+Self_Reported!$J145</f>
        <v>0</v>
      </c>
      <c r="V145" s="1">
        <f>Self_Reported!$N145</f>
        <v>0</v>
      </c>
    </row>
    <row r="146" spans="2:22" x14ac:dyDescent="0.25">
      <c r="B146" t="e">
        <f t="shared" si="1"/>
        <v>#REF!</v>
      </c>
      <c r="C146" s="1">
        <v>2015</v>
      </c>
      <c r="D146" s="1"/>
      <c r="E146" s="1"/>
      <c r="F146" s="1"/>
      <c r="G146" s="1"/>
      <c r="H146" s="1"/>
      <c r="I146" s="1"/>
      <c r="J146" s="1"/>
      <c r="K146" s="1"/>
      <c r="L146" s="1" t="e">
        <f>CONCATENATE(Self_Reported!$B146,Self_Reported!$C146)</f>
        <v>#REF!</v>
      </c>
      <c r="M146" s="1">
        <f>Self_Reported!$D146+Self_Reported!$E146+Self_Reported!$F146+Self_Reported!$G146</f>
        <v>0</v>
      </c>
      <c r="N146" s="1">
        <f>Self_Reported!$H146+Self_Reported!$I146+Self_Reported!$J146+Self_Reported!$K146</f>
        <v>0</v>
      </c>
      <c r="O146" s="1">
        <f>Self_Reported!$D146</f>
        <v>0</v>
      </c>
      <c r="P146" s="1">
        <f>Self_Reported!$D146+Self_Reported!$E146</f>
        <v>0</v>
      </c>
      <c r="Q146" s="1">
        <f>Self_Reported!$D146+Self_Reported!$E146+Self_Reported!$F146</f>
        <v>0</v>
      </c>
      <c r="R146" s="1">
        <f>Self_Reported!$M146</f>
        <v>0</v>
      </c>
      <c r="S146" s="1">
        <f>Self_Reported!$H146</f>
        <v>0</v>
      </c>
      <c r="T146" s="1">
        <f>Self_Reported!$H146+Self_Reported!$I146</f>
        <v>0</v>
      </c>
      <c r="U146" s="1">
        <f>Self_Reported!$H146+Self_Reported!$I146+Self_Reported!$J146</f>
        <v>0</v>
      </c>
      <c r="V146" s="1">
        <f>Self_Reported!$N146</f>
        <v>0</v>
      </c>
    </row>
    <row r="147" spans="2:22" x14ac:dyDescent="0.25">
      <c r="B147" t="e">
        <f t="shared" si="1"/>
        <v>#REF!</v>
      </c>
      <c r="C147" s="1">
        <v>2016</v>
      </c>
      <c r="D147" s="1"/>
      <c r="E147" s="1"/>
      <c r="F147" s="1"/>
      <c r="G147" s="1"/>
      <c r="H147" s="1"/>
      <c r="I147" s="1"/>
      <c r="J147" s="1"/>
      <c r="K147" s="1"/>
      <c r="L147" s="1" t="e">
        <f>CONCATENATE(Self_Reported!$B147,Self_Reported!$C147)</f>
        <v>#REF!</v>
      </c>
      <c r="M147" s="1">
        <f>Self_Reported!$D147+Self_Reported!$E147+Self_Reported!$F147+Self_Reported!$G147</f>
        <v>0</v>
      </c>
      <c r="N147" s="1">
        <f>Self_Reported!$H147+Self_Reported!$I147+Self_Reported!$J147+Self_Reported!$K147</f>
        <v>0</v>
      </c>
      <c r="O147" s="1">
        <f>Self_Reported!$D147</f>
        <v>0</v>
      </c>
      <c r="P147" s="1">
        <f>Self_Reported!$D147+Self_Reported!$E147</f>
        <v>0</v>
      </c>
      <c r="Q147" s="1">
        <f>Self_Reported!$D147+Self_Reported!$E147+Self_Reported!$F147</f>
        <v>0</v>
      </c>
      <c r="R147" s="1">
        <f>Self_Reported!$M147</f>
        <v>0</v>
      </c>
      <c r="S147" s="1">
        <f>Self_Reported!$H147</f>
        <v>0</v>
      </c>
      <c r="T147" s="1">
        <f>Self_Reported!$H147+Self_Reported!$I147</f>
        <v>0</v>
      </c>
      <c r="U147" s="1">
        <f>Self_Reported!$H147+Self_Reported!$I147+Self_Reported!$J147</f>
        <v>0</v>
      </c>
      <c r="V147" s="1">
        <f>Self_Reported!$N147</f>
        <v>0</v>
      </c>
    </row>
    <row r="148" spans="2:22" x14ac:dyDescent="0.25">
      <c r="B148" t="str">
        <f t="shared" si="1"/>
        <v>Amount of Revenue Collected ($ hundreds)</v>
      </c>
      <c r="C148" s="1">
        <v>2016</v>
      </c>
      <c r="D148" s="1"/>
      <c r="E148" s="1"/>
      <c r="F148" s="1"/>
      <c r="G148" s="1"/>
      <c r="H148" s="1"/>
      <c r="I148" s="1"/>
      <c r="J148" s="1"/>
      <c r="K148" s="1"/>
      <c r="L148" s="1" t="str">
        <f>CONCATENATE(Self_Reported!$B148,Self_Reported!$C148)</f>
        <v>Amount of Revenue Collected ($ hundreds)2016</v>
      </c>
      <c r="M148" s="1">
        <f>Self_Reported!$D148+Self_Reported!$E148+Self_Reported!$F148+Self_Reported!$G148</f>
        <v>0</v>
      </c>
      <c r="N148" s="1">
        <f>Self_Reported!$H148+Self_Reported!$I148+Self_Reported!$J148+Self_Reported!$K148</f>
        <v>0</v>
      </c>
      <c r="O148" s="1">
        <f>Self_Reported!$D148</f>
        <v>0</v>
      </c>
      <c r="P148" s="1">
        <f>Self_Reported!$D148+Self_Reported!$E148</f>
        <v>0</v>
      </c>
      <c r="Q148" s="1">
        <f>Self_Reported!$D148+Self_Reported!$E148+Self_Reported!$F148</f>
        <v>0</v>
      </c>
      <c r="R148" s="1">
        <f>Self_Reported!$M148</f>
        <v>0</v>
      </c>
      <c r="S148" s="1">
        <f>Self_Reported!$H148</f>
        <v>0</v>
      </c>
      <c r="T148" s="1">
        <f>Self_Reported!$H148+Self_Reported!$I148</f>
        <v>0</v>
      </c>
      <c r="U148" s="1">
        <f>Self_Reported!$H148+Self_Reported!$I148+Self_Reported!$J148</f>
        <v>0</v>
      </c>
      <c r="V148" s="1">
        <f>Self_Reported!$N148</f>
        <v>0</v>
      </c>
    </row>
    <row r="149" spans="2:22" x14ac:dyDescent="0.25">
      <c r="B149" t="str">
        <f t="shared" si="1"/>
        <v xml:space="preserve">Attendance at Neighborhood Events </v>
      </c>
      <c r="C149" s="1">
        <v>2016</v>
      </c>
      <c r="D149" s="1"/>
      <c r="E149" s="1"/>
      <c r="F149" s="1"/>
      <c r="G149" s="1"/>
      <c r="H149" s="1"/>
      <c r="I149" s="1"/>
      <c r="J149" s="1"/>
      <c r="K149" s="1"/>
      <c r="L149" s="1" t="str">
        <f>CONCATENATE(Self_Reported!$B149,Self_Reported!$C149)</f>
        <v>Attendance at Neighborhood Events 2016</v>
      </c>
      <c r="M149" s="1">
        <f>Self_Reported!$D149+Self_Reported!$E149+Self_Reported!$F149+Self_Reported!$G149</f>
        <v>0</v>
      </c>
      <c r="N149" s="1">
        <f>Self_Reported!$H149+Self_Reported!$I149+Self_Reported!$J149+Self_Reported!$K149</f>
        <v>0</v>
      </c>
      <c r="O149" s="1">
        <f>Self_Reported!$D149</f>
        <v>0</v>
      </c>
      <c r="P149" s="1">
        <f>Self_Reported!$D149+Self_Reported!$E149</f>
        <v>0</v>
      </c>
      <c r="Q149" s="1">
        <f>Self_Reported!$D149+Self_Reported!$E149+Self_Reported!$F149</f>
        <v>0</v>
      </c>
      <c r="R149" s="1">
        <f>Self_Reported!$M149</f>
        <v>0</v>
      </c>
      <c r="S149" s="1">
        <f>Self_Reported!$H149</f>
        <v>0</v>
      </c>
      <c r="T149" s="1">
        <f>Self_Reported!$H149+Self_Reported!$I149</f>
        <v>0</v>
      </c>
      <c r="U149" s="1">
        <f>Self_Reported!$H149+Self_Reported!$I149+Self_Reported!$J149</f>
        <v>0</v>
      </c>
      <c r="V149" s="1">
        <f>Self_Reported!$N149</f>
        <v>0</v>
      </c>
    </row>
    <row r="150" spans="2:22" x14ac:dyDescent="0.25">
      <c r="B150" t="e">
        <f t="shared" si="1"/>
        <v>#REF!</v>
      </c>
      <c r="C150" s="1">
        <v>2016</v>
      </c>
      <c r="D150" s="1"/>
      <c r="E150" s="1"/>
      <c r="F150" s="1"/>
      <c r="G150" s="1"/>
      <c r="H150" s="1"/>
      <c r="I150" s="1"/>
      <c r="J150" s="1"/>
      <c r="K150" s="1"/>
      <c r="L150" s="1" t="e">
        <f>CONCATENATE(Self_Reported!$B150,Self_Reported!$C150)</f>
        <v>#REF!</v>
      </c>
      <c r="M150" s="1">
        <f>Self_Reported!$D150+Self_Reported!$E150+Self_Reported!$F150+Self_Reported!$G150</f>
        <v>0</v>
      </c>
      <c r="N150" s="1">
        <f>Self_Reported!$H150+Self_Reported!$I150+Self_Reported!$J150+Self_Reported!$K150</f>
        <v>0</v>
      </c>
      <c r="O150" s="1">
        <f>Self_Reported!$D150</f>
        <v>0</v>
      </c>
      <c r="P150" s="1">
        <f>Self_Reported!$D150+Self_Reported!$E150</f>
        <v>0</v>
      </c>
      <c r="Q150" s="1">
        <f>Self_Reported!$D150+Self_Reported!$E150+Self_Reported!$F150</f>
        <v>0</v>
      </c>
      <c r="R150" s="1">
        <f>Self_Reported!$M150</f>
        <v>0</v>
      </c>
      <c r="S150" s="1">
        <f>Self_Reported!$H150</f>
        <v>0</v>
      </c>
      <c r="T150" s="1">
        <f>Self_Reported!$H150+Self_Reported!$I150</f>
        <v>0</v>
      </c>
      <c r="U150" s="1">
        <f>Self_Reported!$H150+Self_Reported!$I150+Self_Reported!$J150</f>
        <v>0</v>
      </c>
      <c r="V150" s="1">
        <f>Self_Reported!$N150</f>
        <v>0</v>
      </c>
    </row>
    <row r="151" spans="2:22" x14ac:dyDescent="0.25">
      <c r="B151" t="str">
        <f t="shared" si="1"/>
        <v xml:space="preserve">Number of Twitter Followers  </v>
      </c>
      <c r="C151" s="1">
        <v>2016</v>
      </c>
      <c r="D151" s="1"/>
      <c r="E151" s="1"/>
      <c r="F151" s="1"/>
      <c r="G151" s="1"/>
      <c r="H151" s="1"/>
      <c r="I151" s="1"/>
      <c r="J151" s="1"/>
      <c r="K151" s="1"/>
      <c r="L151" s="1" t="str">
        <f>CONCATENATE(Self_Reported!$B151,Self_Reported!$C151)</f>
        <v>Number of Twitter Followers  2016</v>
      </c>
      <c r="M151" s="1">
        <f>Self_Reported!$D151+Self_Reported!$E151+Self_Reported!$F151+Self_Reported!$G151</f>
        <v>0</v>
      </c>
      <c r="N151" s="1">
        <f>Self_Reported!$H151+Self_Reported!$I151+Self_Reported!$J151+Self_Reported!$K151</f>
        <v>0</v>
      </c>
      <c r="O151" s="1">
        <f>Self_Reported!$D151</f>
        <v>0</v>
      </c>
      <c r="P151" s="1">
        <f>Self_Reported!$D151+Self_Reported!$E151</f>
        <v>0</v>
      </c>
      <c r="Q151" s="1">
        <f>Self_Reported!$D151+Self_Reported!$E151+Self_Reported!$F151</f>
        <v>0</v>
      </c>
      <c r="R151" s="1">
        <f>Self_Reported!$M151</f>
        <v>0</v>
      </c>
      <c r="S151" s="1">
        <f>Self_Reported!$H151</f>
        <v>0</v>
      </c>
      <c r="T151" s="1">
        <f>Self_Reported!$H151+Self_Reported!$I151</f>
        <v>0</v>
      </c>
      <c r="U151" s="1">
        <f>Self_Reported!$H151+Self_Reported!$I151+Self_Reported!$J151</f>
        <v>0</v>
      </c>
      <c r="V151" s="1">
        <f>Self_Reported!$N151</f>
        <v>0</v>
      </c>
    </row>
    <row r="152" spans="2:22" x14ac:dyDescent="0.25">
      <c r="B152" t="str">
        <f t="shared" si="1"/>
        <v>Number of Facebook Likes</v>
      </c>
      <c r="C152" s="1">
        <v>2016</v>
      </c>
      <c r="D152" s="1"/>
      <c r="E152" s="1"/>
      <c r="F152" s="1"/>
      <c r="G152" s="1"/>
      <c r="H152" s="1"/>
      <c r="I152" s="1"/>
      <c r="J152" s="1"/>
      <c r="K152" s="1"/>
      <c r="L152" s="1" t="str">
        <f>CONCATENATE(Self_Reported!$B152,Self_Reported!$C152)</f>
        <v>Number of Facebook Likes2016</v>
      </c>
      <c r="M152" s="1">
        <f>Self_Reported!$D152+Self_Reported!$E152+Self_Reported!$F152+Self_Reported!$G152</f>
        <v>0</v>
      </c>
      <c r="N152" s="1">
        <f>Self_Reported!$H152+Self_Reported!$I152+Self_Reported!$J152+Self_Reported!$K152</f>
        <v>0</v>
      </c>
      <c r="O152" s="1">
        <f>Self_Reported!$D152</f>
        <v>0</v>
      </c>
      <c r="P152" s="1">
        <f>Self_Reported!$D152+Self_Reported!$E152</f>
        <v>0</v>
      </c>
      <c r="Q152" s="1">
        <f>Self_Reported!$D152+Self_Reported!$E152+Self_Reported!$F152</f>
        <v>0</v>
      </c>
      <c r="R152" s="1">
        <f>Self_Reported!$M152</f>
        <v>0</v>
      </c>
      <c r="S152" s="1">
        <f>Self_Reported!$H152</f>
        <v>0</v>
      </c>
      <c r="T152" s="1">
        <f>Self_Reported!$H152+Self_Reported!$I152</f>
        <v>0</v>
      </c>
      <c r="U152" s="1">
        <f>Self_Reported!$H152+Self_Reported!$I152+Self_Reported!$J152</f>
        <v>0</v>
      </c>
      <c r="V152" s="1">
        <f>Self_Reported!$N152</f>
        <v>0</v>
      </c>
    </row>
    <row r="153" spans="2:22" x14ac:dyDescent="0.25">
      <c r="B153" t="e">
        <f t="shared" si="1"/>
        <v>#REF!</v>
      </c>
      <c r="C153" s="1">
        <v>2016</v>
      </c>
      <c r="D153" s="1"/>
      <c r="E153" s="1"/>
      <c r="F153" s="1"/>
      <c r="G153" s="1"/>
      <c r="H153" s="1"/>
      <c r="I153" s="1"/>
      <c r="J153" s="1"/>
      <c r="K153" s="1"/>
      <c r="L153" s="1" t="e">
        <f>CONCATENATE(Self_Reported!$B153,Self_Reported!$C153)</f>
        <v>#REF!</v>
      </c>
      <c r="M153" s="1">
        <f>Self_Reported!$D153+Self_Reported!$E153+Self_Reported!$F153+Self_Reported!$G153</f>
        <v>0</v>
      </c>
      <c r="N153" s="1">
        <f>Self_Reported!$H153+Self_Reported!$I153+Self_Reported!$J153+Self_Reported!$K153</f>
        <v>0</v>
      </c>
      <c r="O153" s="1">
        <f>Self_Reported!$D153</f>
        <v>0</v>
      </c>
      <c r="P153" s="1">
        <f>Self_Reported!$D153+Self_Reported!$E153</f>
        <v>0</v>
      </c>
      <c r="Q153" s="1">
        <f>Self_Reported!$D153+Self_Reported!$E153+Self_Reported!$F153</f>
        <v>0</v>
      </c>
      <c r="R153" s="1">
        <f>Self_Reported!$M153</f>
        <v>0</v>
      </c>
      <c r="S153" s="1">
        <f>Self_Reported!$H153</f>
        <v>0</v>
      </c>
      <c r="T153" s="1">
        <f>Self_Reported!$H153+Self_Reported!$I153</f>
        <v>0</v>
      </c>
      <c r="U153" s="1">
        <f>Self_Reported!$H153+Self_Reported!$I153+Self_Reported!$J153</f>
        <v>0</v>
      </c>
      <c r="V153" s="1">
        <f>Self_Reported!$N153</f>
        <v>0</v>
      </c>
    </row>
    <row r="154" spans="2:22" x14ac:dyDescent="0.25">
      <c r="B154" t="e">
        <f t="shared" si="1"/>
        <v>#REF!</v>
      </c>
      <c r="C154" s="1">
        <v>2016</v>
      </c>
      <c r="D154" s="1"/>
      <c r="E154" s="1"/>
      <c r="F154" s="1"/>
      <c r="G154" s="1"/>
      <c r="H154" s="1"/>
      <c r="I154" s="1"/>
      <c r="J154" s="1"/>
      <c r="K154" s="1"/>
      <c r="L154" s="1" t="e">
        <f>CONCATENATE(Self_Reported!$B154,Self_Reported!$C154)</f>
        <v>#REF!</v>
      </c>
      <c r="M154" s="1">
        <f>Self_Reported!$D154+Self_Reported!$E154+Self_Reported!$F154+Self_Reported!$G154</f>
        <v>0</v>
      </c>
      <c r="N154" s="1">
        <f>Self_Reported!$H154+Self_Reported!$I154+Self_Reported!$J154+Self_Reported!$K154</f>
        <v>0</v>
      </c>
      <c r="O154" s="1">
        <f>Self_Reported!$D154</f>
        <v>0</v>
      </c>
      <c r="P154" s="1">
        <f>Self_Reported!$D154+Self_Reported!$E154</f>
        <v>0</v>
      </c>
      <c r="Q154" s="1">
        <f>Self_Reported!$D154+Self_Reported!$E154+Self_Reported!$F154</f>
        <v>0</v>
      </c>
      <c r="R154" s="1">
        <f>Self_Reported!$M154</f>
        <v>0</v>
      </c>
      <c r="S154" s="1">
        <f>Self_Reported!$H154</f>
        <v>0</v>
      </c>
      <c r="T154" s="1">
        <f>Self_Reported!$H154+Self_Reported!$I154</f>
        <v>0</v>
      </c>
      <c r="U154" s="1">
        <f>Self_Reported!$H154+Self_Reported!$I154+Self_Reported!$J154</f>
        <v>0</v>
      </c>
      <c r="V154" s="1">
        <f>Self_Reported!$N154</f>
        <v>0</v>
      </c>
    </row>
    <row r="155" spans="2:22" x14ac:dyDescent="0.25">
      <c r="B155" t="e">
        <f t="shared" si="1"/>
        <v>#REF!</v>
      </c>
      <c r="C155" s="1">
        <v>2016</v>
      </c>
      <c r="D155" s="1"/>
      <c r="E155" s="1"/>
      <c r="F155" s="1"/>
      <c r="G155" s="1"/>
      <c r="H155" s="1"/>
      <c r="I155" s="1"/>
      <c r="J155" s="1"/>
      <c r="K155" s="1"/>
      <c r="L155" s="1" t="e">
        <f>CONCATENATE(Self_Reported!$B155,Self_Reported!$C155)</f>
        <v>#REF!</v>
      </c>
      <c r="M155" s="1">
        <f>Self_Reported!$D155+Self_Reported!$E155+Self_Reported!$F155+Self_Reported!$G155</f>
        <v>0</v>
      </c>
      <c r="N155" s="1">
        <f>Self_Reported!$H155+Self_Reported!$I155+Self_Reported!$J155+Self_Reported!$K155</f>
        <v>0</v>
      </c>
      <c r="O155" s="1">
        <f>Self_Reported!$D155</f>
        <v>0</v>
      </c>
      <c r="P155" s="1">
        <f>Self_Reported!$D155+Self_Reported!$E155</f>
        <v>0</v>
      </c>
      <c r="Q155" s="1">
        <f>Self_Reported!$D155+Self_Reported!$E155+Self_Reported!$F155</f>
        <v>0</v>
      </c>
      <c r="R155" s="1">
        <f>Self_Reported!$M155</f>
        <v>0</v>
      </c>
      <c r="S155" s="1">
        <f>Self_Reported!$H155</f>
        <v>0</v>
      </c>
      <c r="T155" s="1">
        <f>Self_Reported!$H155+Self_Reported!$I155</f>
        <v>0</v>
      </c>
      <c r="U155" s="1">
        <f>Self_Reported!$H155+Self_Reported!$I155+Self_Reported!$J155</f>
        <v>0</v>
      </c>
      <c r="V155" s="1">
        <f>Self_Reported!$N155</f>
        <v>0</v>
      </c>
    </row>
    <row r="156" spans="2:22" x14ac:dyDescent="0.25">
      <c r="B156" t="e">
        <f t="shared" si="1"/>
        <v>#REF!</v>
      </c>
      <c r="C156" s="1">
        <v>2016</v>
      </c>
      <c r="D156" s="1"/>
      <c r="E156" s="1"/>
      <c r="F156" s="1"/>
      <c r="G156" s="1"/>
      <c r="H156" s="1"/>
      <c r="I156" s="1"/>
      <c r="J156" s="1"/>
      <c r="K156" s="1"/>
      <c r="L156" s="1" t="e">
        <f>CONCATENATE(Self_Reported!$B156,Self_Reported!$C156)</f>
        <v>#REF!</v>
      </c>
      <c r="M156" s="1">
        <f>Self_Reported!$D156+Self_Reported!$E156+Self_Reported!$F156+Self_Reported!$G156</f>
        <v>0</v>
      </c>
      <c r="N156" s="1">
        <f>Self_Reported!$H156+Self_Reported!$I156+Self_Reported!$J156+Self_Reported!$K156</f>
        <v>0</v>
      </c>
      <c r="O156" s="1">
        <f>Self_Reported!$D156</f>
        <v>0</v>
      </c>
      <c r="P156" s="1">
        <f>Self_Reported!$D156+Self_Reported!$E156</f>
        <v>0</v>
      </c>
      <c r="Q156" s="1">
        <f>Self_Reported!$D156+Self_Reported!$E156+Self_Reported!$F156</f>
        <v>0</v>
      </c>
      <c r="R156" s="1">
        <f>Self_Reported!$M156</f>
        <v>0</v>
      </c>
      <c r="S156" s="1">
        <f>Self_Reported!$H156</f>
        <v>0</v>
      </c>
      <c r="T156" s="1">
        <f>Self_Reported!$H156+Self_Reported!$I156</f>
        <v>0</v>
      </c>
      <c r="U156" s="1">
        <f>Self_Reported!$H156+Self_Reported!$I156+Self_Reported!$J156</f>
        <v>0</v>
      </c>
      <c r="V156" s="1">
        <f>Self_Reported!$N156</f>
        <v>0</v>
      </c>
    </row>
    <row r="157" spans="2:22" x14ac:dyDescent="0.25">
      <c r="B157" t="e">
        <f t="shared" si="1"/>
        <v>#REF!</v>
      </c>
      <c r="C157" s="1">
        <v>2016</v>
      </c>
      <c r="D157" s="1"/>
      <c r="E157" s="1"/>
      <c r="F157" s="1"/>
      <c r="G157" s="1"/>
      <c r="H157" s="1"/>
      <c r="I157" s="1"/>
      <c r="J157" s="1"/>
      <c r="K157" s="1"/>
      <c r="L157" s="1" t="e">
        <f>CONCATENATE(Self_Reported!$B157,Self_Reported!$C157)</f>
        <v>#REF!</v>
      </c>
      <c r="M157" s="1">
        <f>Self_Reported!$D157+Self_Reported!$E157+Self_Reported!$F157+Self_Reported!$G157</f>
        <v>0</v>
      </c>
      <c r="N157" s="1">
        <f>Self_Reported!$H157+Self_Reported!$I157+Self_Reported!$J157+Self_Reported!$K157</f>
        <v>0</v>
      </c>
      <c r="O157" s="1">
        <f>Self_Reported!$D157</f>
        <v>0</v>
      </c>
      <c r="P157" s="1">
        <f>Self_Reported!$D157+Self_Reported!$E157</f>
        <v>0</v>
      </c>
      <c r="Q157" s="1">
        <f>Self_Reported!$D157+Self_Reported!$E157+Self_Reported!$F157</f>
        <v>0</v>
      </c>
      <c r="R157" s="1">
        <f>Self_Reported!$M157</f>
        <v>0</v>
      </c>
      <c r="S157" s="1">
        <f>Self_Reported!$H157</f>
        <v>0</v>
      </c>
      <c r="T157" s="1">
        <f>Self_Reported!$H157+Self_Reported!$I157</f>
        <v>0</v>
      </c>
      <c r="U157" s="1">
        <f>Self_Reported!$H157+Self_Reported!$I157+Self_Reported!$J157</f>
        <v>0</v>
      </c>
      <c r="V157" s="1">
        <f>Self_Reported!$N157</f>
        <v>0</v>
      </c>
    </row>
    <row r="158" spans="2:22" x14ac:dyDescent="0.25">
      <c r="B158" t="e">
        <f t="shared" si="1"/>
        <v>#REF!</v>
      </c>
      <c r="C158" s="1">
        <v>2016</v>
      </c>
      <c r="D158" s="1"/>
      <c r="E158" s="1"/>
      <c r="F158" s="1"/>
      <c r="G158" s="1"/>
      <c r="H158" s="1"/>
      <c r="I158" s="1"/>
      <c r="J158" s="1"/>
      <c r="K158" s="1"/>
      <c r="L158" s="1" t="e">
        <f>CONCATENATE(Self_Reported!$B158,Self_Reported!$C158)</f>
        <v>#REF!</v>
      </c>
      <c r="M158" s="1">
        <f>Self_Reported!$D158+Self_Reported!$E158+Self_Reported!$F158+Self_Reported!$G158</f>
        <v>0</v>
      </c>
      <c r="N158" s="1">
        <f>Self_Reported!$H158+Self_Reported!$I158+Self_Reported!$J158+Self_Reported!$K158</f>
        <v>0</v>
      </c>
      <c r="O158" s="1">
        <f>Self_Reported!$D158</f>
        <v>0</v>
      </c>
      <c r="P158" s="1">
        <f>Self_Reported!$D158+Self_Reported!$E158</f>
        <v>0</v>
      </c>
      <c r="Q158" s="1">
        <f>Self_Reported!$D158+Self_Reported!$E158+Self_Reported!$F158</f>
        <v>0</v>
      </c>
      <c r="R158" s="1">
        <f>Self_Reported!$M158</f>
        <v>0</v>
      </c>
      <c r="S158" s="1">
        <f>Self_Reported!$H158</f>
        <v>0</v>
      </c>
      <c r="T158" s="1">
        <f>Self_Reported!$H158+Self_Reported!$I158</f>
        <v>0</v>
      </c>
      <c r="U158" s="1">
        <f>Self_Reported!$H158+Self_Reported!$I158+Self_Reported!$J158</f>
        <v>0</v>
      </c>
      <c r="V158" s="1">
        <f>Self_Reported!$N158</f>
        <v>0</v>
      </c>
    </row>
    <row r="159" spans="2:22" x14ac:dyDescent="0.25">
      <c r="B159" t="e">
        <f t="shared" si="1"/>
        <v>#REF!</v>
      </c>
      <c r="C159" s="1">
        <v>2016</v>
      </c>
      <c r="D159" s="1"/>
      <c r="E159" s="1"/>
      <c r="F159" s="1"/>
      <c r="G159" s="1"/>
      <c r="H159" s="1"/>
      <c r="I159" s="1"/>
      <c r="J159" s="1"/>
      <c r="K159" s="1"/>
      <c r="L159" s="1" t="e">
        <f>CONCATENATE(Self_Reported!$B159,Self_Reported!$C159)</f>
        <v>#REF!</v>
      </c>
      <c r="M159" s="1">
        <f>Self_Reported!$D159+Self_Reported!$E159+Self_Reported!$F159+Self_Reported!$G159</f>
        <v>0</v>
      </c>
      <c r="N159" s="1">
        <f>Self_Reported!$H159+Self_Reported!$I159+Self_Reported!$J159+Self_Reported!$K159</f>
        <v>0</v>
      </c>
      <c r="O159" s="1">
        <f>Self_Reported!$D159</f>
        <v>0</v>
      </c>
      <c r="P159" s="1">
        <f>Self_Reported!$D159+Self_Reported!$E159</f>
        <v>0</v>
      </c>
      <c r="Q159" s="1">
        <f>Self_Reported!$D159+Self_Reported!$E159+Self_Reported!$F159</f>
        <v>0</v>
      </c>
      <c r="R159" s="1">
        <f>Self_Reported!$M159</f>
        <v>0</v>
      </c>
      <c r="S159" s="1">
        <f>Self_Reported!$H159</f>
        <v>0</v>
      </c>
      <c r="T159" s="1">
        <f>Self_Reported!$H159+Self_Reported!$I159</f>
        <v>0</v>
      </c>
      <c r="U159" s="1">
        <f>Self_Reported!$H159+Self_Reported!$I159+Self_Reported!$J159</f>
        <v>0</v>
      </c>
      <c r="V159" s="1">
        <f>Self_Reported!$N159</f>
        <v>0</v>
      </c>
    </row>
    <row r="160" spans="2:22" x14ac:dyDescent="0.25">
      <c r="B160" t="e">
        <f t="shared" si="1"/>
        <v>#REF!</v>
      </c>
      <c r="C160" s="1">
        <v>2016</v>
      </c>
      <c r="D160" s="1"/>
      <c r="E160" s="1"/>
      <c r="F160" s="1"/>
      <c r="G160" s="1"/>
      <c r="H160" s="1"/>
      <c r="I160" s="1"/>
      <c r="J160" s="1"/>
      <c r="K160" s="1"/>
      <c r="L160" s="1" t="e">
        <f>CONCATENATE(Self_Reported!$B160,Self_Reported!$C160)</f>
        <v>#REF!</v>
      </c>
      <c r="M160" s="1">
        <f>Self_Reported!$D160+Self_Reported!$E160+Self_Reported!$F160+Self_Reported!$G160</f>
        <v>0</v>
      </c>
      <c r="N160" s="1">
        <f>Self_Reported!$H160+Self_Reported!$I160+Self_Reported!$J160+Self_Reported!$K160</f>
        <v>0</v>
      </c>
      <c r="O160" s="1">
        <f>Self_Reported!$D160</f>
        <v>0</v>
      </c>
      <c r="P160" s="1">
        <f>Self_Reported!$D160+Self_Reported!$E160</f>
        <v>0</v>
      </c>
      <c r="Q160" s="1">
        <f>Self_Reported!$D160+Self_Reported!$E160+Self_Reported!$F160</f>
        <v>0</v>
      </c>
      <c r="R160" s="1">
        <f>Self_Reported!$M160</f>
        <v>0</v>
      </c>
      <c r="S160" s="1">
        <f>Self_Reported!$H160</f>
        <v>0</v>
      </c>
      <c r="T160" s="1">
        <f>Self_Reported!$H160+Self_Reported!$I160</f>
        <v>0</v>
      </c>
      <c r="U160" s="1">
        <f>Self_Reported!$H160+Self_Reported!$I160+Self_Reported!$J160</f>
        <v>0</v>
      </c>
      <c r="V160" s="1">
        <f>Self_Reported!$N160</f>
        <v>0</v>
      </c>
    </row>
    <row r="161" spans="2:22" x14ac:dyDescent="0.25">
      <c r="B161" t="e">
        <f t="shared" si="1"/>
        <v>#REF!</v>
      </c>
      <c r="C161" s="1">
        <v>2016</v>
      </c>
      <c r="D161" s="1"/>
      <c r="E161" s="1"/>
      <c r="F161" s="1"/>
      <c r="G161" s="1"/>
      <c r="H161" s="1"/>
      <c r="I161" s="1"/>
      <c r="J161" s="1"/>
      <c r="K161" s="1"/>
      <c r="L161" s="1" t="e">
        <f>CONCATENATE(Self_Reported!$B161,Self_Reported!$C161)</f>
        <v>#REF!</v>
      </c>
      <c r="M161" s="1">
        <f>Self_Reported!$D161+Self_Reported!$E161+Self_Reported!$F161+Self_Reported!$G161</f>
        <v>0</v>
      </c>
      <c r="N161" s="1">
        <f>Self_Reported!$H161+Self_Reported!$I161+Self_Reported!$J161+Self_Reported!$K161</f>
        <v>0</v>
      </c>
      <c r="O161" s="1">
        <f>Self_Reported!$D161</f>
        <v>0</v>
      </c>
      <c r="P161" s="1">
        <f>Self_Reported!$D161+Self_Reported!$E161</f>
        <v>0</v>
      </c>
      <c r="Q161" s="1">
        <f>Self_Reported!$D161+Self_Reported!$E161+Self_Reported!$F161</f>
        <v>0</v>
      </c>
      <c r="R161" s="1">
        <f>Self_Reported!$M161</f>
        <v>0</v>
      </c>
      <c r="S161" s="1">
        <f>Self_Reported!$H161</f>
        <v>0</v>
      </c>
      <c r="T161" s="1">
        <f>Self_Reported!$H161+Self_Reported!$I161</f>
        <v>0</v>
      </c>
      <c r="U161" s="1">
        <f>Self_Reported!$H161+Self_Reported!$I161+Self_Reported!$J161</f>
        <v>0</v>
      </c>
      <c r="V161" s="1">
        <f>Self_Reported!$N161</f>
        <v>0</v>
      </c>
    </row>
    <row r="162" spans="2:22" x14ac:dyDescent="0.25">
      <c r="B162" t="e">
        <f t="shared" si="1"/>
        <v>#REF!</v>
      </c>
      <c r="C162" s="1">
        <v>2016</v>
      </c>
      <c r="D162" s="1"/>
      <c r="E162" s="1"/>
      <c r="F162" s="1"/>
      <c r="G162" s="1"/>
      <c r="H162" s="1"/>
      <c r="I162" s="1"/>
      <c r="J162" s="1"/>
      <c r="K162" s="1"/>
      <c r="L162" s="1" t="e">
        <f>CONCATENATE(Self_Reported!$B162,Self_Reported!$C162)</f>
        <v>#REF!</v>
      </c>
      <c r="M162" s="1">
        <f>Self_Reported!$D162+Self_Reported!$E162+Self_Reported!$F162+Self_Reported!$G162</f>
        <v>0</v>
      </c>
      <c r="N162" s="1">
        <f>Self_Reported!$H162+Self_Reported!$I162+Self_Reported!$J162+Self_Reported!$K162</f>
        <v>0</v>
      </c>
      <c r="O162" s="1">
        <f>Self_Reported!$D162</f>
        <v>0</v>
      </c>
      <c r="P162" s="1">
        <f>Self_Reported!$D162+Self_Reported!$E162</f>
        <v>0</v>
      </c>
      <c r="Q162" s="1">
        <f>Self_Reported!$D162+Self_Reported!$E162+Self_Reported!$F162</f>
        <v>0</v>
      </c>
      <c r="R162" s="1">
        <f>Self_Reported!$M162</f>
        <v>0</v>
      </c>
      <c r="S162" s="1">
        <f>Self_Reported!$H162</f>
        <v>0</v>
      </c>
      <c r="T162" s="1">
        <f>Self_Reported!$H162+Self_Reported!$I162</f>
        <v>0</v>
      </c>
      <c r="U162" s="1">
        <f>Self_Reported!$H162+Self_Reported!$I162+Self_Reported!$J162</f>
        <v>0</v>
      </c>
      <c r="V162" s="1">
        <f>Self_Reported!$N162</f>
        <v>0</v>
      </c>
    </row>
    <row r="163" spans="2:22" x14ac:dyDescent="0.25">
      <c r="B163" t="e">
        <f t="shared" si="1"/>
        <v>#REF!</v>
      </c>
      <c r="C163" s="1">
        <v>2016</v>
      </c>
      <c r="D163" s="1"/>
      <c r="E163" s="1"/>
      <c r="F163" s="1"/>
      <c r="G163" s="1"/>
      <c r="H163" s="1"/>
      <c r="I163" s="1"/>
      <c r="J163" s="1"/>
      <c r="K163" s="1"/>
      <c r="L163" s="1" t="e">
        <f>CONCATENATE(Self_Reported!$B163,Self_Reported!$C163)</f>
        <v>#REF!</v>
      </c>
      <c r="M163" s="1">
        <f>Self_Reported!$D163+Self_Reported!$E163+Self_Reported!$F163+Self_Reported!$G163</f>
        <v>0</v>
      </c>
      <c r="N163" s="1">
        <f>Self_Reported!$H163+Self_Reported!$I163+Self_Reported!$J163+Self_Reported!$K163</f>
        <v>0</v>
      </c>
      <c r="O163" s="1">
        <f>Self_Reported!$D163</f>
        <v>0</v>
      </c>
      <c r="P163" s="1">
        <f>Self_Reported!$D163+Self_Reported!$E163</f>
        <v>0</v>
      </c>
      <c r="Q163" s="1">
        <f>Self_Reported!$D163+Self_Reported!$E163+Self_Reported!$F163</f>
        <v>0</v>
      </c>
      <c r="R163" s="1">
        <f>Self_Reported!$M163</f>
        <v>0</v>
      </c>
      <c r="S163" s="1">
        <f>Self_Reported!$H163</f>
        <v>0</v>
      </c>
      <c r="T163" s="1">
        <f>Self_Reported!$H163+Self_Reported!$I163</f>
        <v>0</v>
      </c>
      <c r="U163" s="1">
        <f>Self_Reported!$H163+Self_Reported!$I163+Self_Reported!$J163</f>
        <v>0</v>
      </c>
      <c r="V163" s="1">
        <f>Self_Reported!$N163</f>
        <v>0</v>
      </c>
    </row>
    <row r="164" spans="2:22" x14ac:dyDescent="0.25">
      <c r="B164" t="e">
        <f t="shared" si="1"/>
        <v>#REF!</v>
      </c>
      <c r="C164" s="1">
        <v>2016</v>
      </c>
      <c r="D164" s="1"/>
      <c r="E164" s="1"/>
      <c r="F164" s="1"/>
      <c r="G164" s="1"/>
      <c r="H164" s="1"/>
      <c r="I164" s="1"/>
      <c r="J164" s="1"/>
      <c r="K164" s="1"/>
      <c r="L164" s="1" t="e">
        <f>CONCATENATE(Self_Reported!$B164,Self_Reported!$C164)</f>
        <v>#REF!</v>
      </c>
      <c r="M164" s="1">
        <f>Self_Reported!$D164+Self_Reported!$E164+Self_Reported!$F164+Self_Reported!$G164</f>
        <v>0</v>
      </c>
      <c r="N164" s="1">
        <f>Self_Reported!$H164+Self_Reported!$I164+Self_Reported!$J164+Self_Reported!$K164</f>
        <v>0</v>
      </c>
      <c r="O164" s="1">
        <f>Self_Reported!$D164</f>
        <v>0</v>
      </c>
      <c r="P164" s="1">
        <f>Self_Reported!$D164+Self_Reported!$E164</f>
        <v>0</v>
      </c>
      <c r="Q164" s="1">
        <f>Self_Reported!$D164+Self_Reported!$E164+Self_Reported!$F164</f>
        <v>0</v>
      </c>
      <c r="R164" s="1">
        <f>Self_Reported!$M164</f>
        <v>0</v>
      </c>
      <c r="S164" s="1">
        <f>Self_Reported!$H164</f>
        <v>0</v>
      </c>
      <c r="T164" s="1">
        <f>Self_Reported!$H164+Self_Reported!$I164</f>
        <v>0</v>
      </c>
      <c r="U164" s="1">
        <f>Self_Reported!$H164+Self_Reported!$I164+Self_Reported!$J164</f>
        <v>0</v>
      </c>
      <c r="V164" s="1">
        <f>Self_Reported!$N164</f>
        <v>0</v>
      </c>
    </row>
    <row r="165" spans="2:22" x14ac:dyDescent="0.25">
      <c r="B165" t="str">
        <f t="shared" si="1"/>
        <v>Square Footage and Greenery Added/Maintained</v>
      </c>
      <c r="C165" s="1">
        <v>2016</v>
      </c>
      <c r="D165" s="1"/>
      <c r="E165" s="1"/>
      <c r="F165" s="1"/>
      <c r="G165" s="1"/>
      <c r="H165" s="1"/>
      <c r="I165" s="1"/>
      <c r="J165" s="1"/>
      <c r="K165" s="1"/>
      <c r="L165" s="1" t="str">
        <f>CONCATENATE(Self_Reported!$B165,Self_Reported!$C165)</f>
        <v>Square Footage and Greenery Added/Maintained2016</v>
      </c>
      <c r="M165" s="1">
        <f>Self_Reported!$D165+Self_Reported!$E165+Self_Reported!$F165+Self_Reported!$G165</f>
        <v>0</v>
      </c>
      <c r="N165" s="1">
        <f>Self_Reported!$H165+Self_Reported!$I165+Self_Reported!$J165+Self_Reported!$K165</f>
        <v>0</v>
      </c>
      <c r="O165" s="1">
        <f>Self_Reported!$D165</f>
        <v>0</v>
      </c>
      <c r="P165" s="1">
        <f>Self_Reported!$D165+Self_Reported!$E165</f>
        <v>0</v>
      </c>
      <c r="Q165" s="1">
        <f>Self_Reported!$D165+Self_Reported!$E165+Self_Reported!$F165</f>
        <v>0</v>
      </c>
      <c r="R165" s="1">
        <f>Self_Reported!$M165</f>
        <v>0</v>
      </c>
      <c r="S165" s="1">
        <f>Self_Reported!$H165</f>
        <v>0</v>
      </c>
      <c r="T165" s="1">
        <f>Self_Reported!$H165+Self_Reported!$I165</f>
        <v>0</v>
      </c>
      <c r="U165" s="1">
        <f>Self_Reported!$H165+Self_Reported!$I165+Self_Reported!$J165</f>
        <v>0</v>
      </c>
      <c r="V165" s="1">
        <f>Self_Reported!$N165</f>
        <v>0</v>
      </c>
    </row>
    <row r="166" spans="2:22" x14ac:dyDescent="0.25">
      <c r="B166" t="str">
        <f t="shared" si="1"/>
        <v>Number of Trees/Bushes Planted</v>
      </c>
      <c r="C166" s="1">
        <v>2016</v>
      </c>
      <c r="D166" s="1"/>
      <c r="E166" s="1"/>
      <c r="F166" s="1"/>
      <c r="G166" s="1"/>
      <c r="H166" s="1"/>
      <c r="I166" s="1"/>
      <c r="J166" s="1"/>
      <c r="K166" s="1"/>
      <c r="L166" s="1" t="str">
        <f>CONCATENATE(Self_Reported!$B166,Self_Reported!$C166)</f>
        <v>Number of Trees/Bushes Planted2016</v>
      </c>
      <c r="M166" s="1">
        <f>Self_Reported!$D166+Self_Reported!$E166+Self_Reported!$F166+Self_Reported!$G166</f>
        <v>0</v>
      </c>
      <c r="N166" s="1">
        <f>Self_Reported!$H166+Self_Reported!$I166+Self_Reported!$J166+Self_Reported!$K166</f>
        <v>0</v>
      </c>
      <c r="O166" s="1">
        <f>Self_Reported!$D166</f>
        <v>0</v>
      </c>
      <c r="P166" s="1">
        <f>Self_Reported!$D166+Self_Reported!$E166</f>
        <v>0</v>
      </c>
      <c r="Q166" s="1">
        <f>Self_Reported!$D166+Self_Reported!$E166+Self_Reported!$F166</f>
        <v>0</v>
      </c>
      <c r="R166" s="1">
        <f>Self_Reported!$M166</f>
        <v>0</v>
      </c>
      <c r="S166" s="1">
        <f>Self_Reported!$H166</f>
        <v>0</v>
      </c>
      <c r="T166" s="1">
        <f>Self_Reported!$H166+Self_Reported!$I166</f>
        <v>0</v>
      </c>
      <c r="U166" s="1">
        <f>Self_Reported!$H166+Self_Reported!$I166+Self_Reported!$J166</f>
        <v>0</v>
      </c>
      <c r="V166" s="1">
        <f>Self_Reported!$N166</f>
        <v>0</v>
      </c>
    </row>
    <row r="167" spans="2:22" x14ac:dyDescent="0.25">
      <c r="B167" t="e">
        <f t="shared" si="1"/>
        <v>#REF!</v>
      </c>
      <c r="C167" s="1">
        <v>2016</v>
      </c>
      <c r="D167" s="1"/>
      <c r="E167" s="1"/>
      <c r="F167" s="1"/>
      <c r="G167" s="1"/>
      <c r="H167" s="1"/>
      <c r="I167" s="1"/>
      <c r="J167" s="1"/>
      <c r="K167" s="1"/>
      <c r="L167" s="1" t="e">
        <f>CONCATENATE(Self_Reported!$B167,Self_Reported!$C167)</f>
        <v>#REF!</v>
      </c>
      <c r="M167" s="1">
        <f>Self_Reported!$D167+Self_Reported!$E167+Self_Reported!$F167+Self_Reported!$G167</f>
        <v>0</v>
      </c>
      <c r="N167" s="1">
        <f>Self_Reported!$H167+Self_Reported!$I167+Self_Reported!$J167+Self_Reported!$K167</f>
        <v>0</v>
      </c>
      <c r="O167" s="1">
        <f>Self_Reported!$D167</f>
        <v>0</v>
      </c>
      <c r="P167" s="1">
        <f>Self_Reported!$D167+Self_Reported!$E167</f>
        <v>0</v>
      </c>
      <c r="Q167" s="1">
        <f>Self_Reported!$D167+Self_Reported!$E167+Self_Reported!$F167</f>
        <v>0</v>
      </c>
      <c r="R167" s="1">
        <f>Self_Reported!$M167</f>
        <v>0</v>
      </c>
      <c r="S167" s="1">
        <f>Self_Reported!$H167</f>
        <v>0</v>
      </c>
      <c r="T167" s="1">
        <f>Self_Reported!$H167+Self_Reported!$I167</f>
        <v>0</v>
      </c>
      <c r="U167" s="1">
        <f>Self_Reported!$H167+Self_Reported!$I167+Self_Reported!$J167</f>
        <v>0</v>
      </c>
      <c r="V167" s="1">
        <f>Self_Reported!$N167</f>
        <v>0</v>
      </c>
    </row>
    <row r="168" spans="2:22" x14ac:dyDescent="0.25">
      <c r="B168" t="e">
        <f t="shared" si="1"/>
        <v>#REF!</v>
      </c>
      <c r="C168" s="1">
        <v>2016</v>
      </c>
      <c r="D168" s="1"/>
      <c r="E168" s="1"/>
      <c r="F168" s="1"/>
      <c r="G168" s="1"/>
      <c r="H168" s="1"/>
      <c r="I168" s="1"/>
      <c r="J168" s="1"/>
      <c r="K168" s="1"/>
      <c r="L168" s="1" t="e">
        <f>CONCATENATE(Self_Reported!$B168,Self_Reported!$C168)</f>
        <v>#REF!</v>
      </c>
      <c r="M168" s="1">
        <f>Self_Reported!$D168+Self_Reported!$E168+Self_Reported!$F168+Self_Reported!$G168</f>
        <v>0</v>
      </c>
      <c r="N168" s="1">
        <f>Self_Reported!$H168+Self_Reported!$I168+Self_Reported!$J168+Self_Reported!$K168</f>
        <v>0</v>
      </c>
      <c r="O168" s="1">
        <f>Self_Reported!$D168</f>
        <v>0</v>
      </c>
      <c r="P168" s="1">
        <f>Self_Reported!$D168+Self_Reported!$E168</f>
        <v>0</v>
      </c>
      <c r="Q168" s="1">
        <f>Self_Reported!$D168+Self_Reported!$E168+Self_Reported!$F168</f>
        <v>0</v>
      </c>
      <c r="R168" s="1">
        <f>Self_Reported!$M168</f>
        <v>0</v>
      </c>
      <c r="S168" s="1">
        <f>Self_Reported!$H168</f>
        <v>0</v>
      </c>
      <c r="T168" s="1">
        <f>Self_Reported!$H168+Self_Reported!$I168</f>
        <v>0</v>
      </c>
      <c r="U168" s="1">
        <f>Self_Reported!$H168+Self_Reported!$I168+Self_Reported!$J168</f>
        <v>0</v>
      </c>
      <c r="V168" s="1">
        <f>Self_Reported!$N168</f>
        <v>0</v>
      </c>
    </row>
    <row r="169" spans="2:22" x14ac:dyDescent="0.25">
      <c r="B169" t="e">
        <f t="shared" si="1"/>
        <v>#REF!</v>
      </c>
      <c r="C169" s="1">
        <v>2016</v>
      </c>
      <c r="D169" s="1"/>
      <c r="E169" s="1"/>
      <c r="F169" s="1"/>
      <c r="G169" s="1"/>
      <c r="H169" s="1"/>
      <c r="I169" s="1"/>
      <c r="J169" s="1"/>
      <c r="K169" s="1"/>
      <c r="L169" s="1" t="e">
        <f>CONCATENATE(Self_Reported!$B169,Self_Reported!$C169)</f>
        <v>#REF!</v>
      </c>
      <c r="M169" s="1">
        <f>Self_Reported!$D169+Self_Reported!$E169+Self_Reported!$F169+Self_Reported!$G169</f>
        <v>0</v>
      </c>
      <c r="N169" s="1">
        <f>Self_Reported!$H169+Self_Reported!$I169+Self_Reported!$J169+Self_Reported!$K169</f>
        <v>0</v>
      </c>
      <c r="O169" s="1">
        <f>Self_Reported!$D169</f>
        <v>0</v>
      </c>
      <c r="P169" s="1">
        <f>Self_Reported!$D169+Self_Reported!$E169</f>
        <v>0</v>
      </c>
      <c r="Q169" s="1">
        <f>Self_Reported!$D169+Self_Reported!$E169+Self_Reported!$F169</f>
        <v>0</v>
      </c>
      <c r="R169" s="1">
        <f>Self_Reported!$M169</f>
        <v>0</v>
      </c>
      <c r="S169" s="1">
        <f>Self_Reported!$H169</f>
        <v>0</v>
      </c>
      <c r="T169" s="1">
        <f>Self_Reported!$H169+Self_Reported!$I169</f>
        <v>0</v>
      </c>
      <c r="U169" s="1">
        <f>Self_Reported!$H169+Self_Reported!$I169+Self_Reported!$J169</f>
        <v>0</v>
      </c>
      <c r="V169" s="1">
        <f>Self_Reported!$N169</f>
        <v>0</v>
      </c>
    </row>
    <row r="170" spans="2:22" x14ac:dyDescent="0.25">
      <c r="B170" t="e">
        <f t="shared" si="1"/>
        <v>#REF!</v>
      </c>
      <c r="C170" s="1">
        <v>2016</v>
      </c>
      <c r="D170" s="1"/>
      <c r="E170" s="1"/>
      <c r="F170" s="1"/>
      <c r="G170" s="1"/>
      <c r="H170" s="1"/>
      <c r="I170" s="1"/>
      <c r="J170" s="1"/>
      <c r="K170" s="1"/>
      <c r="L170" s="1" t="e">
        <f>CONCATENATE(Self_Reported!$B170,Self_Reported!$C170)</f>
        <v>#REF!</v>
      </c>
      <c r="M170" s="1">
        <f>Self_Reported!$D170+Self_Reported!$E170+Self_Reported!$F170+Self_Reported!$G170</f>
        <v>0</v>
      </c>
      <c r="N170" s="1">
        <f>Self_Reported!$H170+Self_Reported!$I170+Self_Reported!$J170+Self_Reported!$K170</f>
        <v>0</v>
      </c>
      <c r="O170" s="1">
        <f>Self_Reported!$D170</f>
        <v>0</v>
      </c>
      <c r="P170" s="1">
        <f>Self_Reported!$D170+Self_Reported!$E170</f>
        <v>0</v>
      </c>
      <c r="Q170" s="1">
        <f>Self_Reported!$D170+Self_Reported!$E170+Self_Reported!$F170</f>
        <v>0</v>
      </c>
      <c r="R170" s="1">
        <f>Self_Reported!$M170</f>
        <v>0</v>
      </c>
      <c r="S170" s="1">
        <f>Self_Reported!$H170</f>
        <v>0</v>
      </c>
      <c r="T170" s="1">
        <f>Self_Reported!$H170+Self_Reported!$I170</f>
        <v>0</v>
      </c>
      <c r="U170" s="1">
        <f>Self_Reported!$H170+Self_Reported!$I170+Self_Reported!$J170</f>
        <v>0</v>
      </c>
      <c r="V170" s="1">
        <f>Self_Reported!$N170</f>
        <v>0</v>
      </c>
    </row>
    <row r="171" spans="2:22" x14ac:dyDescent="0.25">
      <c r="B171" t="e">
        <f t="shared" si="1"/>
        <v>#REF!</v>
      </c>
      <c r="C171" s="1">
        <v>2016</v>
      </c>
      <c r="D171" s="1"/>
      <c r="E171" s="1"/>
      <c r="F171" s="1"/>
      <c r="G171" s="1"/>
      <c r="H171" s="1"/>
      <c r="I171" s="1"/>
      <c r="J171" s="1"/>
      <c r="K171" s="1"/>
      <c r="L171" s="1" t="e">
        <f>CONCATENATE(Self_Reported!$B171,Self_Reported!$C171)</f>
        <v>#REF!</v>
      </c>
      <c r="M171" s="1">
        <f>Self_Reported!$D171+Self_Reported!$E171+Self_Reported!$F171+Self_Reported!$G171</f>
        <v>0</v>
      </c>
      <c r="N171" s="1">
        <f>Self_Reported!$H171+Self_Reported!$I171+Self_Reported!$J171+Self_Reported!$K171</f>
        <v>0</v>
      </c>
      <c r="O171" s="1">
        <f>Self_Reported!$D171</f>
        <v>0</v>
      </c>
      <c r="P171" s="1">
        <f>Self_Reported!$D171+Self_Reported!$E171</f>
        <v>0</v>
      </c>
      <c r="Q171" s="1">
        <f>Self_Reported!$D171+Self_Reported!$E171+Self_Reported!$F171</f>
        <v>0</v>
      </c>
      <c r="R171" s="1">
        <f>Self_Reported!$M171</f>
        <v>0</v>
      </c>
      <c r="S171" s="1">
        <f>Self_Reported!$H171</f>
        <v>0</v>
      </c>
      <c r="T171" s="1">
        <f>Self_Reported!$H171+Self_Reported!$I171</f>
        <v>0</v>
      </c>
      <c r="U171" s="1">
        <f>Self_Reported!$H171+Self_Reported!$I171+Self_Reported!$J171</f>
        <v>0</v>
      </c>
      <c r="V171" s="1">
        <f>Self_Reported!$N171</f>
        <v>0</v>
      </c>
    </row>
    <row r="172" spans="2:22" x14ac:dyDescent="0.25">
      <c r="B172" t="e">
        <f t="shared" si="1"/>
        <v>#REF!</v>
      </c>
      <c r="C172" s="1">
        <v>2016</v>
      </c>
      <c r="D172" s="1"/>
      <c r="E172" s="1"/>
      <c r="F172" s="1"/>
      <c r="G172" s="1"/>
      <c r="H172" s="1"/>
      <c r="I172" s="1"/>
      <c r="J172" s="1"/>
      <c r="K172" s="1"/>
      <c r="L172" s="1" t="e">
        <f>CONCATENATE(Self_Reported!$B172,Self_Reported!$C172)</f>
        <v>#REF!</v>
      </c>
      <c r="M172" s="1">
        <f>Self_Reported!$D172+Self_Reported!$E172+Self_Reported!$F172+Self_Reported!$G172</f>
        <v>0</v>
      </c>
      <c r="N172" s="1">
        <f>Self_Reported!$H172+Self_Reported!$I172+Self_Reported!$J172+Self_Reported!$K172</f>
        <v>0</v>
      </c>
      <c r="O172" s="1">
        <f>Self_Reported!$D172</f>
        <v>0</v>
      </c>
      <c r="P172" s="1">
        <f>Self_Reported!$D172+Self_Reported!$E172</f>
        <v>0</v>
      </c>
      <c r="Q172" s="1">
        <f>Self_Reported!$D172+Self_Reported!$E172+Self_Reported!$F172</f>
        <v>0</v>
      </c>
      <c r="R172" s="1">
        <f>Self_Reported!$M172</f>
        <v>0</v>
      </c>
      <c r="S172" s="1">
        <f>Self_Reported!$H172</f>
        <v>0</v>
      </c>
      <c r="T172" s="1">
        <f>Self_Reported!$H172+Self_Reported!$I172</f>
        <v>0</v>
      </c>
      <c r="U172" s="1">
        <f>Self_Reported!$H172+Self_Reported!$I172+Self_Reported!$J172</f>
        <v>0</v>
      </c>
      <c r="V172" s="1">
        <f>Self_Reported!$N172</f>
        <v>0</v>
      </c>
    </row>
    <row r="173" spans="2:22" x14ac:dyDescent="0.25">
      <c r="B173" t="e">
        <f t="shared" si="1"/>
        <v>#REF!</v>
      </c>
      <c r="C173" s="1">
        <v>2016</v>
      </c>
      <c r="D173" s="1"/>
      <c r="E173" s="1"/>
      <c r="F173" s="1"/>
      <c r="G173" s="1"/>
      <c r="H173" s="1"/>
      <c r="I173" s="1"/>
      <c r="J173" s="1"/>
      <c r="K173" s="1"/>
      <c r="L173" s="1" t="e">
        <f>CONCATENATE(Self_Reported!$B173,Self_Reported!$C173)</f>
        <v>#REF!</v>
      </c>
      <c r="M173" s="1">
        <f>Self_Reported!$D173+Self_Reported!$E173+Self_Reported!$F173+Self_Reported!$G173</f>
        <v>0</v>
      </c>
      <c r="N173" s="1">
        <f>Self_Reported!$H173+Self_Reported!$I173+Self_Reported!$J173+Self_Reported!$K173</f>
        <v>0</v>
      </c>
      <c r="O173" s="1">
        <f>Self_Reported!$D173</f>
        <v>0</v>
      </c>
      <c r="P173" s="1">
        <f>Self_Reported!$D173+Self_Reported!$E173</f>
        <v>0</v>
      </c>
      <c r="Q173" s="1">
        <f>Self_Reported!$D173+Self_Reported!$E173+Self_Reported!$F173</f>
        <v>0</v>
      </c>
      <c r="R173" s="1">
        <f>Self_Reported!$M173</f>
        <v>0</v>
      </c>
      <c r="S173" s="1">
        <f>Self_Reported!$H173</f>
        <v>0</v>
      </c>
      <c r="T173" s="1">
        <f>Self_Reported!$H173+Self_Reported!$I173</f>
        <v>0</v>
      </c>
      <c r="U173" s="1">
        <f>Self_Reported!$H173+Self_Reported!$I173+Self_Reported!$J173</f>
        <v>0</v>
      </c>
      <c r="V173" s="1">
        <f>Self_Reported!$N173</f>
        <v>0</v>
      </c>
    </row>
    <row r="174" spans="2:22" x14ac:dyDescent="0.25">
      <c r="B174" t="e">
        <f t="shared" si="1"/>
        <v>#REF!</v>
      </c>
      <c r="C174" s="1">
        <v>2016</v>
      </c>
      <c r="D174" s="1"/>
      <c r="E174" s="1"/>
      <c r="F174" s="1"/>
      <c r="G174" s="1"/>
      <c r="H174" s="1"/>
      <c r="I174" s="1"/>
      <c r="J174" s="1"/>
      <c r="K174" s="1"/>
      <c r="L174" s="1" t="e">
        <f>CONCATENATE(Self_Reported!$B174,Self_Reported!$C174)</f>
        <v>#REF!</v>
      </c>
      <c r="M174" s="1">
        <f>Self_Reported!$D174+Self_Reported!$E174+Self_Reported!$F174+Self_Reported!$G174</f>
        <v>0</v>
      </c>
      <c r="N174" s="1">
        <f>Self_Reported!$H174+Self_Reported!$I174+Self_Reported!$J174+Self_Reported!$K174</f>
        <v>0</v>
      </c>
      <c r="O174" s="1">
        <f>Self_Reported!$D174</f>
        <v>0</v>
      </c>
      <c r="P174" s="1">
        <f>Self_Reported!$D174+Self_Reported!$E174</f>
        <v>0</v>
      </c>
      <c r="Q174" s="1">
        <f>Self_Reported!$D174+Self_Reported!$E174+Self_Reported!$F174</f>
        <v>0</v>
      </c>
      <c r="R174" s="1">
        <f>Self_Reported!$M174</f>
        <v>0</v>
      </c>
      <c r="S174" s="1">
        <f>Self_Reported!$H174</f>
        <v>0</v>
      </c>
      <c r="T174" s="1">
        <f>Self_Reported!$H174+Self_Reported!$I174</f>
        <v>0</v>
      </c>
      <c r="U174" s="1">
        <f>Self_Reported!$H174+Self_Reported!$I174+Self_Reported!$J174</f>
        <v>0</v>
      </c>
      <c r="V174" s="1">
        <f>Self_Reported!$N174</f>
        <v>0</v>
      </c>
    </row>
    <row r="175" spans="2:22" x14ac:dyDescent="0.25">
      <c r="B175" t="e">
        <f t="shared" si="1"/>
        <v>#REF!</v>
      </c>
      <c r="C175" s="1">
        <v>2016</v>
      </c>
      <c r="D175" s="1"/>
      <c r="E175" s="1"/>
      <c r="F175" s="1"/>
      <c r="G175" s="1"/>
      <c r="H175" s="1"/>
      <c r="I175" s="1"/>
      <c r="J175" s="1"/>
      <c r="K175" s="1"/>
      <c r="L175" s="1" t="e">
        <f>CONCATENATE(Self_Reported!$B175,Self_Reported!$C175)</f>
        <v>#REF!</v>
      </c>
      <c r="M175" s="1">
        <f>Self_Reported!$D175+Self_Reported!$E175+Self_Reported!$F175+Self_Reported!$G175</f>
        <v>0</v>
      </c>
      <c r="N175" s="1">
        <f>Self_Reported!$H175+Self_Reported!$I175+Self_Reported!$J175+Self_Reported!$K175</f>
        <v>0</v>
      </c>
      <c r="O175" s="1">
        <f>Self_Reported!$D175</f>
        <v>0</v>
      </c>
      <c r="P175" s="1">
        <f>Self_Reported!$D175+Self_Reported!$E175</f>
        <v>0</v>
      </c>
      <c r="Q175" s="1">
        <f>Self_Reported!$D175+Self_Reported!$E175+Self_Reported!$F175</f>
        <v>0</v>
      </c>
      <c r="R175" s="1">
        <f>Self_Reported!$M175</f>
        <v>0</v>
      </c>
      <c r="S175" s="1">
        <f>Self_Reported!$H175</f>
        <v>0</v>
      </c>
      <c r="T175" s="1">
        <f>Self_Reported!$H175+Self_Reported!$I175</f>
        <v>0</v>
      </c>
      <c r="U175" s="1">
        <f>Self_Reported!$H175+Self_Reported!$I175+Self_Reported!$J175</f>
        <v>0</v>
      </c>
      <c r="V175" s="1">
        <f>Self_Reported!$N175</f>
        <v>0</v>
      </c>
    </row>
    <row r="176" spans="2:22" x14ac:dyDescent="0.25">
      <c r="B176" t="e">
        <f t="shared" si="1"/>
        <v>#REF!</v>
      </c>
      <c r="C176" s="1">
        <v>2016</v>
      </c>
      <c r="D176" s="1"/>
      <c r="E176" s="1"/>
      <c r="F176" s="1"/>
      <c r="G176" s="1"/>
      <c r="H176" s="1"/>
      <c r="I176" s="1"/>
      <c r="J176" s="1"/>
      <c r="K176" s="1"/>
      <c r="L176" s="1" t="e">
        <f>CONCATENATE(Self_Reported!$B176,Self_Reported!$C176)</f>
        <v>#REF!</v>
      </c>
      <c r="M176" s="1">
        <f>Self_Reported!$D176+Self_Reported!$E176+Self_Reported!$F176+Self_Reported!$G176</f>
        <v>0</v>
      </c>
      <c r="N176" s="1">
        <f>Self_Reported!$H176+Self_Reported!$I176+Self_Reported!$J176+Self_Reported!$K176</f>
        <v>0</v>
      </c>
      <c r="O176" s="1">
        <f>Self_Reported!$D176</f>
        <v>0</v>
      </c>
      <c r="P176" s="1">
        <f>Self_Reported!$D176+Self_Reported!$E176</f>
        <v>0</v>
      </c>
      <c r="Q176" s="1">
        <f>Self_Reported!$D176+Self_Reported!$E176+Self_Reported!$F176</f>
        <v>0</v>
      </c>
      <c r="R176" s="1">
        <f>Self_Reported!$M176</f>
        <v>0</v>
      </c>
      <c r="S176" s="1">
        <f>Self_Reported!$H176</f>
        <v>0</v>
      </c>
      <c r="T176" s="1">
        <f>Self_Reported!$H176+Self_Reported!$I176</f>
        <v>0</v>
      </c>
      <c r="U176" s="1">
        <f>Self_Reported!$H176+Self_Reported!$I176+Self_Reported!$J176</f>
        <v>0</v>
      </c>
      <c r="V176" s="1">
        <f>Self_Reported!$N176</f>
        <v>0</v>
      </c>
    </row>
    <row r="177" spans="2:22" x14ac:dyDescent="0.25">
      <c r="B177" t="e">
        <f t="shared" si="1"/>
        <v>#REF!</v>
      </c>
      <c r="C177" s="1">
        <v>2016</v>
      </c>
      <c r="D177" s="1"/>
      <c r="E177" s="1"/>
      <c r="F177" s="1"/>
      <c r="G177" s="1"/>
      <c r="H177" s="1"/>
      <c r="I177" s="1"/>
      <c r="J177" s="1"/>
      <c r="K177" s="1"/>
      <c r="L177" s="1" t="e">
        <f>CONCATENATE(Self_Reported!$B177,Self_Reported!$C177)</f>
        <v>#REF!</v>
      </c>
      <c r="M177" s="1">
        <f>Self_Reported!$D177+Self_Reported!$E177+Self_Reported!$F177+Self_Reported!$G177</f>
        <v>0</v>
      </c>
      <c r="N177" s="1">
        <f>Self_Reported!$H177+Self_Reported!$I177+Self_Reported!$J177+Self_Reported!$K177</f>
        <v>0</v>
      </c>
      <c r="O177" s="1">
        <f>Self_Reported!$D177</f>
        <v>0</v>
      </c>
      <c r="P177" s="1">
        <f>Self_Reported!$D177+Self_Reported!$E177</f>
        <v>0</v>
      </c>
      <c r="Q177" s="1">
        <f>Self_Reported!$D177+Self_Reported!$E177+Self_Reported!$F177</f>
        <v>0</v>
      </c>
      <c r="R177" s="1">
        <f>Self_Reported!$M177</f>
        <v>0</v>
      </c>
      <c r="S177" s="1">
        <f>Self_Reported!$H177</f>
        <v>0</v>
      </c>
      <c r="T177" s="1">
        <f>Self_Reported!$H177+Self_Reported!$I177</f>
        <v>0</v>
      </c>
      <c r="U177" s="1">
        <f>Self_Reported!$H177+Self_Reported!$I177+Self_Reported!$J177</f>
        <v>0</v>
      </c>
      <c r="V177" s="1">
        <f>Self_Reported!$N177</f>
        <v>0</v>
      </c>
    </row>
    <row r="178" spans="2:22" x14ac:dyDescent="0.25">
      <c r="B178" t="e">
        <f t="shared" si="1"/>
        <v>#REF!</v>
      </c>
      <c r="C178" s="1">
        <v>2016</v>
      </c>
      <c r="D178" s="1"/>
      <c r="E178" s="1"/>
      <c r="F178" s="1"/>
      <c r="G178" s="1"/>
      <c r="H178" s="1"/>
      <c r="I178" s="1"/>
      <c r="J178" s="1"/>
      <c r="K178" s="1"/>
      <c r="L178" s="1" t="e">
        <f>CONCATENATE(Self_Reported!$B178,Self_Reported!$C178)</f>
        <v>#REF!</v>
      </c>
      <c r="M178" s="1">
        <f>Self_Reported!$D178+Self_Reported!$E178+Self_Reported!$F178+Self_Reported!$G178</f>
        <v>0</v>
      </c>
      <c r="N178" s="1">
        <f>Self_Reported!$H178+Self_Reported!$I178+Self_Reported!$J178+Self_Reported!$K178</f>
        <v>0</v>
      </c>
      <c r="O178" s="1">
        <f>Self_Reported!$D178</f>
        <v>0</v>
      </c>
      <c r="P178" s="1">
        <f>Self_Reported!$D178+Self_Reported!$E178</f>
        <v>0</v>
      </c>
      <c r="Q178" s="1">
        <f>Self_Reported!$D178+Self_Reported!$E178+Self_Reported!$F178</f>
        <v>0</v>
      </c>
      <c r="R178" s="1">
        <f>Self_Reported!$M178</f>
        <v>0</v>
      </c>
      <c r="S178" s="1">
        <f>Self_Reported!$H178</f>
        <v>0</v>
      </c>
      <c r="T178" s="1">
        <f>Self_Reported!$H178+Self_Reported!$I178</f>
        <v>0</v>
      </c>
      <c r="U178" s="1">
        <f>Self_Reported!$H178+Self_Reported!$I178+Self_Reported!$J178</f>
        <v>0</v>
      </c>
      <c r="V178" s="1">
        <f>Self_Reported!$N178</f>
        <v>0</v>
      </c>
    </row>
    <row r="179" spans="2:22" x14ac:dyDescent="0.25">
      <c r="B179" t="e">
        <f t="shared" si="1"/>
        <v>#REF!</v>
      </c>
      <c r="C179" s="1">
        <v>2016</v>
      </c>
      <c r="D179" s="1"/>
      <c r="E179" s="1"/>
      <c r="F179" s="1"/>
      <c r="G179" s="1"/>
      <c r="H179" s="1"/>
      <c r="I179" s="1"/>
      <c r="J179" s="1"/>
      <c r="K179" s="1"/>
      <c r="L179" s="1" t="e">
        <f>CONCATENATE(Self_Reported!$B179,Self_Reported!$C179)</f>
        <v>#REF!</v>
      </c>
      <c r="M179" s="1">
        <f>Self_Reported!$D179+Self_Reported!$E179+Self_Reported!$F179+Self_Reported!$G179</f>
        <v>0</v>
      </c>
      <c r="N179" s="1">
        <f>Self_Reported!$H179+Self_Reported!$I179+Self_Reported!$J179+Self_Reported!$K179</f>
        <v>0</v>
      </c>
      <c r="O179" s="1">
        <f>Self_Reported!$D179</f>
        <v>0</v>
      </c>
      <c r="P179" s="1">
        <f>Self_Reported!$D179+Self_Reported!$E179</f>
        <v>0</v>
      </c>
      <c r="Q179" s="1">
        <f>Self_Reported!$D179+Self_Reported!$E179+Self_Reported!$F179</f>
        <v>0</v>
      </c>
      <c r="R179" s="1">
        <f>Self_Reported!$M179</f>
        <v>0</v>
      </c>
      <c r="S179" s="1">
        <f>Self_Reported!$H179</f>
        <v>0</v>
      </c>
      <c r="T179" s="1">
        <f>Self_Reported!$H179+Self_Reported!$I179</f>
        <v>0</v>
      </c>
      <c r="U179" s="1">
        <f>Self_Reported!$H179+Self_Reported!$I179+Self_Reported!$J179</f>
        <v>0</v>
      </c>
      <c r="V179" s="1">
        <f>Self_Reported!$N179</f>
        <v>0</v>
      </c>
    </row>
    <row r="180" spans="2:22" x14ac:dyDescent="0.25">
      <c r="B180" t="e">
        <f t="shared" si="1"/>
        <v>#REF!</v>
      </c>
      <c r="C180" s="1">
        <v>2016</v>
      </c>
      <c r="D180" s="1"/>
      <c r="E180" s="1"/>
      <c r="F180" s="1"/>
      <c r="G180" s="1"/>
      <c r="H180" s="1"/>
      <c r="I180" s="1"/>
      <c r="J180" s="1"/>
      <c r="K180" s="1"/>
      <c r="L180" s="1" t="e">
        <f>CONCATENATE(Self_Reported!$B180,Self_Reported!$C180)</f>
        <v>#REF!</v>
      </c>
      <c r="M180" s="1">
        <f>Self_Reported!$D180+Self_Reported!$E180+Self_Reported!$F180+Self_Reported!$G180</f>
        <v>0</v>
      </c>
      <c r="N180" s="1">
        <f>Self_Reported!$H180+Self_Reported!$I180+Self_Reported!$J180+Self_Reported!$K180</f>
        <v>0</v>
      </c>
      <c r="O180" s="1">
        <f>Self_Reported!$D180</f>
        <v>0</v>
      </c>
      <c r="P180" s="1">
        <f>Self_Reported!$D180+Self_Reported!$E180</f>
        <v>0</v>
      </c>
      <c r="Q180" s="1">
        <f>Self_Reported!$D180+Self_Reported!$E180+Self_Reported!$F180</f>
        <v>0</v>
      </c>
      <c r="R180" s="1">
        <f>Self_Reported!$M180</f>
        <v>0</v>
      </c>
      <c r="S180" s="1">
        <f>Self_Reported!$H180</f>
        <v>0</v>
      </c>
      <c r="T180" s="1">
        <f>Self_Reported!$H180+Self_Reported!$I180</f>
        <v>0</v>
      </c>
      <c r="U180" s="1">
        <f>Self_Reported!$H180+Self_Reported!$I180+Self_Reported!$J180</f>
        <v>0</v>
      </c>
      <c r="V180" s="1">
        <f>Self_Reported!$N180</f>
        <v>0</v>
      </c>
    </row>
    <row r="181" spans="2:22" x14ac:dyDescent="0.25">
      <c r="B181" t="str">
        <f t="shared" si="1"/>
        <v>Pounds of Recycled Material Collected</v>
      </c>
      <c r="C181" s="1">
        <v>2016</v>
      </c>
      <c r="D181" s="1"/>
      <c r="E181" s="1"/>
      <c r="F181" s="1"/>
      <c r="G181" s="1"/>
      <c r="H181" s="1"/>
      <c r="I181" s="1"/>
      <c r="J181" s="1"/>
      <c r="K181" s="1"/>
      <c r="L181" s="1" t="str">
        <f>CONCATENATE(Self_Reported!$B181,Self_Reported!$C181)</f>
        <v>Pounds of Recycled Material Collected2016</v>
      </c>
      <c r="M181" s="1">
        <f>Self_Reported!$D181+Self_Reported!$E181+Self_Reported!$F181+Self_Reported!$G181</f>
        <v>0</v>
      </c>
      <c r="N181" s="1">
        <f>Self_Reported!$H181+Self_Reported!$I181+Self_Reported!$J181+Self_Reported!$K181</f>
        <v>0</v>
      </c>
      <c r="O181" s="1">
        <f>Self_Reported!$D181</f>
        <v>0</v>
      </c>
      <c r="P181" s="1">
        <f>Self_Reported!$D181+Self_Reported!$E181</f>
        <v>0</v>
      </c>
      <c r="Q181" s="1">
        <f>Self_Reported!$D181+Self_Reported!$E181+Self_Reported!$F181</f>
        <v>0</v>
      </c>
      <c r="R181" s="1">
        <f>Self_Reported!$M181</f>
        <v>0</v>
      </c>
      <c r="S181" s="1">
        <f>Self_Reported!$H181</f>
        <v>0</v>
      </c>
      <c r="T181" s="1">
        <f>Self_Reported!$H181+Self_Reported!$I181</f>
        <v>0</v>
      </c>
      <c r="U181" s="1">
        <f>Self_Reported!$H181+Self_Reported!$I181+Self_Reported!$J181</f>
        <v>0</v>
      </c>
      <c r="V181" s="1">
        <f>Self_Reported!$N181</f>
        <v>0</v>
      </c>
    </row>
    <row r="182" spans="2:22" x14ac:dyDescent="0.25">
      <c r="B182" t="str">
        <f t="shared" si="1"/>
        <v>Number of Bags Collected</v>
      </c>
      <c r="C182" s="1">
        <v>2016</v>
      </c>
      <c r="D182" s="1"/>
      <c r="E182" s="1"/>
      <c r="F182" s="1"/>
      <c r="G182" s="1"/>
      <c r="H182" s="1"/>
      <c r="I182" s="1"/>
      <c r="J182" s="1"/>
      <c r="K182" s="1"/>
      <c r="L182" s="1" t="str">
        <f>CONCATENATE(Self_Reported!$B182,Self_Reported!$C182)</f>
        <v>Number of Bags Collected2016</v>
      </c>
      <c r="M182" s="1">
        <f>Self_Reported!$D182+Self_Reported!$E182+Self_Reported!$F182+Self_Reported!$G182</f>
        <v>0</v>
      </c>
      <c r="N182" s="1">
        <f>Self_Reported!$H182+Self_Reported!$I182+Self_Reported!$J182+Self_Reported!$K182</f>
        <v>0</v>
      </c>
      <c r="O182" s="1">
        <f>Self_Reported!$D182</f>
        <v>0</v>
      </c>
      <c r="P182" s="1">
        <f>Self_Reported!$D182+Self_Reported!$E182</f>
        <v>0</v>
      </c>
      <c r="Q182" s="1">
        <f>Self_Reported!$D182+Self_Reported!$E182+Self_Reported!$F182</f>
        <v>0</v>
      </c>
      <c r="R182" s="1">
        <f>Self_Reported!$M182</f>
        <v>0</v>
      </c>
      <c r="S182" s="1">
        <f>Self_Reported!$H182</f>
        <v>0</v>
      </c>
      <c r="T182" s="1">
        <f>Self_Reported!$H182+Self_Reported!$I182</f>
        <v>0</v>
      </c>
      <c r="U182" s="1">
        <f>Self_Reported!$H182+Self_Reported!$I182+Self_Reported!$J182</f>
        <v>0</v>
      </c>
      <c r="V182" s="1">
        <f>Self_Reported!$N182</f>
        <v>0</v>
      </c>
    </row>
    <row r="183" spans="2:22" x14ac:dyDescent="0.25">
      <c r="B183" t="str">
        <f t="shared" si="1"/>
        <v xml:space="preserve">Number of Receptacles Maintained </v>
      </c>
      <c r="C183" s="1">
        <v>2016</v>
      </c>
      <c r="D183" s="1"/>
      <c r="E183" s="1"/>
      <c r="F183" s="1"/>
      <c r="G183" s="1"/>
      <c r="H183" s="1"/>
      <c r="I183" s="1"/>
      <c r="J183" s="1"/>
      <c r="K183" s="1"/>
      <c r="L183" s="1" t="str">
        <f>CONCATENATE(Self_Reported!$B183,Self_Reported!$C183)</f>
        <v>Number of Receptacles Maintained 2016</v>
      </c>
      <c r="M183" s="1">
        <f>Self_Reported!$D183+Self_Reported!$E183+Self_Reported!$F183+Self_Reported!$G183</f>
        <v>0</v>
      </c>
      <c r="N183" s="1">
        <f>Self_Reported!$H183+Self_Reported!$I183+Self_Reported!$J183+Self_Reported!$K183</f>
        <v>0</v>
      </c>
      <c r="O183" s="1">
        <f>Self_Reported!$D183</f>
        <v>0</v>
      </c>
      <c r="P183" s="1">
        <f>Self_Reported!$D183+Self_Reported!$E183</f>
        <v>0</v>
      </c>
      <c r="Q183" s="1">
        <f>Self_Reported!$D183+Self_Reported!$E183+Self_Reported!$F183</f>
        <v>0</v>
      </c>
      <c r="R183" s="1">
        <f>Self_Reported!$M183</f>
        <v>0</v>
      </c>
      <c r="S183" s="1">
        <f>Self_Reported!$H183</f>
        <v>0</v>
      </c>
      <c r="T183" s="1">
        <f>Self_Reported!$H183+Self_Reported!$I183</f>
        <v>0</v>
      </c>
      <c r="U183" s="1">
        <f>Self_Reported!$H183+Self_Reported!$I183+Self_Reported!$J183</f>
        <v>0</v>
      </c>
      <c r="V183" s="1">
        <f>Self_Reported!$N183</f>
        <v>0</v>
      </c>
    </row>
    <row r="184" spans="2:22" x14ac:dyDescent="0.25">
      <c r="B184" t="e">
        <f t="shared" si="1"/>
        <v>#REF!</v>
      </c>
      <c r="C184" s="1">
        <v>2016</v>
      </c>
      <c r="D184" s="1"/>
      <c r="E184" s="1"/>
      <c r="F184" s="1"/>
      <c r="G184" s="1"/>
      <c r="H184" s="1"/>
      <c r="I184" s="1"/>
      <c r="J184" s="1"/>
      <c r="K184" s="1"/>
      <c r="L184" s="1" t="e">
        <f>CONCATENATE(Self_Reported!$B184,Self_Reported!$C184)</f>
        <v>#REF!</v>
      </c>
      <c r="M184" s="1">
        <f>Self_Reported!$D184+Self_Reported!$E184+Self_Reported!$F184+Self_Reported!$G184</f>
        <v>0</v>
      </c>
      <c r="N184" s="1">
        <f>Self_Reported!$H184+Self_Reported!$I184+Self_Reported!$J184+Self_Reported!$K184</f>
        <v>0</v>
      </c>
      <c r="O184" s="1">
        <f>Self_Reported!$D184</f>
        <v>0</v>
      </c>
      <c r="P184" s="1">
        <f>Self_Reported!$D184+Self_Reported!$E184</f>
        <v>0</v>
      </c>
      <c r="Q184" s="1">
        <f>Self_Reported!$D184+Self_Reported!$E184+Self_Reported!$F184</f>
        <v>0</v>
      </c>
      <c r="R184" s="1">
        <f>Self_Reported!$M184</f>
        <v>0</v>
      </c>
      <c r="S184" s="1">
        <f>Self_Reported!$H184</f>
        <v>0</v>
      </c>
      <c r="T184" s="1">
        <f>Self_Reported!$H184+Self_Reported!$I184</f>
        <v>0</v>
      </c>
      <c r="U184" s="1">
        <f>Self_Reported!$H184+Self_Reported!$I184+Self_Reported!$J184</f>
        <v>0</v>
      </c>
      <c r="V184" s="1">
        <f>Self_Reported!$N184</f>
        <v>0</v>
      </c>
    </row>
    <row r="185" spans="2:22" x14ac:dyDescent="0.25">
      <c r="B185" t="e">
        <f t="shared" si="1"/>
        <v>#REF!</v>
      </c>
      <c r="C185" s="1">
        <v>2016</v>
      </c>
      <c r="D185" s="1"/>
      <c r="E185" s="1"/>
      <c r="F185" s="1"/>
      <c r="G185" s="1"/>
      <c r="H185" s="1"/>
      <c r="I185" s="1"/>
      <c r="J185" s="1"/>
      <c r="K185" s="1"/>
      <c r="L185" s="1" t="e">
        <f>CONCATENATE(Self_Reported!$B185,Self_Reported!$C185)</f>
        <v>#REF!</v>
      </c>
      <c r="M185" s="1">
        <f>Self_Reported!$D185+Self_Reported!$E185+Self_Reported!$F185+Self_Reported!$G185</f>
        <v>0</v>
      </c>
      <c r="N185" s="1">
        <f>Self_Reported!$H185+Self_Reported!$I185+Self_Reported!$J185+Self_Reported!$K185</f>
        <v>0</v>
      </c>
      <c r="O185" s="1">
        <f>Self_Reported!$D185</f>
        <v>0</v>
      </c>
      <c r="P185" s="1">
        <f>Self_Reported!$D185+Self_Reported!$E185</f>
        <v>0</v>
      </c>
      <c r="Q185" s="1">
        <f>Self_Reported!$D185+Self_Reported!$E185+Self_Reported!$F185</f>
        <v>0</v>
      </c>
      <c r="R185" s="1">
        <f>Self_Reported!$M185</f>
        <v>0</v>
      </c>
      <c r="S185" s="1">
        <f>Self_Reported!$H185</f>
        <v>0</v>
      </c>
      <c r="T185" s="1">
        <f>Self_Reported!$H185+Self_Reported!$I185</f>
        <v>0</v>
      </c>
      <c r="U185" s="1">
        <f>Self_Reported!$H185+Self_Reported!$I185+Self_Reported!$J185</f>
        <v>0</v>
      </c>
      <c r="V185" s="1">
        <f>Self_Reported!$N185</f>
        <v>0</v>
      </c>
    </row>
    <row r="186" spans="2:22" x14ac:dyDescent="0.25">
      <c r="B186" t="e">
        <f t="shared" si="1"/>
        <v>#REF!</v>
      </c>
      <c r="C186" s="1">
        <v>2016</v>
      </c>
      <c r="D186" s="1"/>
      <c r="E186" s="1"/>
      <c r="F186" s="1"/>
      <c r="G186" s="1"/>
      <c r="H186" s="1"/>
      <c r="I186" s="1"/>
      <c r="J186" s="1"/>
      <c r="K186" s="1"/>
      <c r="L186" s="1" t="e">
        <f>CONCATENATE(Self_Reported!$B186,Self_Reported!$C186)</f>
        <v>#REF!</v>
      </c>
      <c r="M186" s="1">
        <f>Self_Reported!$D186+Self_Reported!$E186+Self_Reported!$F186+Self_Reported!$G186</f>
        <v>0</v>
      </c>
      <c r="N186" s="1">
        <f>Self_Reported!$H186+Self_Reported!$I186+Self_Reported!$J186+Self_Reported!$K186</f>
        <v>0</v>
      </c>
      <c r="O186" s="1">
        <f>Self_Reported!$D186</f>
        <v>0</v>
      </c>
      <c r="P186" s="1">
        <f>Self_Reported!$D186+Self_Reported!$E186</f>
        <v>0</v>
      </c>
      <c r="Q186" s="1">
        <f>Self_Reported!$D186+Self_Reported!$E186+Self_Reported!$F186</f>
        <v>0</v>
      </c>
      <c r="R186" s="1">
        <f>Self_Reported!$M186</f>
        <v>0</v>
      </c>
      <c r="S186" s="1">
        <f>Self_Reported!$H186</f>
        <v>0</v>
      </c>
      <c r="T186" s="1">
        <f>Self_Reported!$H186+Self_Reported!$I186</f>
        <v>0</v>
      </c>
      <c r="U186" s="1">
        <f>Self_Reported!$H186+Self_Reported!$I186+Self_Reported!$J186</f>
        <v>0</v>
      </c>
      <c r="V186" s="1">
        <f>Self_Reported!$N186</f>
        <v>0</v>
      </c>
    </row>
    <row r="187" spans="2:22" x14ac:dyDescent="0.25">
      <c r="B187" t="e">
        <f t="shared" si="1"/>
        <v>#REF!</v>
      </c>
      <c r="C187" s="1">
        <v>2016</v>
      </c>
      <c r="D187" s="1"/>
      <c r="E187" s="1"/>
      <c r="F187" s="1"/>
      <c r="G187" s="1"/>
      <c r="H187" s="1"/>
      <c r="I187" s="1"/>
      <c r="J187" s="1"/>
      <c r="K187" s="1"/>
      <c r="L187" s="1" t="e">
        <f>CONCATENATE(Self_Reported!$B187,Self_Reported!$C187)</f>
        <v>#REF!</v>
      </c>
      <c r="M187" s="1">
        <f>Self_Reported!$D187+Self_Reported!$E187+Self_Reported!$F187+Self_Reported!$G187</f>
        <v>0</v>
      </c>
      <c r="N187" s="1">
        <f>Self_Reported!$H187+Self_Reported!$I187+Self_Reported!$J187+Self_Reported!$K187</f>
        <v>0</v>
      </c>
      <c r="O187" s="1">
        <f>Self_Reported!$D187</f>
        <v>0</v>
      </c>
      <c r="P187" s="1">
        <f>Self_Reported!$D187+Self_Reported!$E187</f>
        <v>0</v>
      </c>
      <c r="Q187" s="1">
        <f>Self_Reported!$D187+Self_Reported!$E187+Self_Reported!$F187</f>
        <v>0</v>
      </c>
      <c r="R187" s="1">
        <f>Self_Reported!$M187</f>
        <v>0</v>
      </c>
      <c r="S187" s="1">
        <f>Self_Reported!$H187</f>
        <v>0</v>
      </c>
      <c r="T187" s="1">
        <f>Self_Reported!$H187+Self_Reported!$I187</f>
        <v>0</v>
      </c>
      <c r="U187" s="1">
        <f>Self_Reported!$H187+Self_Reported!$I187+Self_Reported!$J187</f>
        <v>0</v>
      </c>
      <c r="V187" s="1">
        <f>Self_Reported!$N187</f>
        <v>0</v>
      </c>
    </row>
    <row r="188" spans="2:22" x14ac:dyDescent="0.25">
      <c r="B188" t="e">
        <f t="shared" si="1"/>
        <v>#REF!</v>
      </c>
      <c r="C188" s="1">
        <v>2016</v>
      </c>
      <c r="D188" s="1"/>
      <c r="E188" s="1"/>
      <c r="F188" s="1"/>
      <c r="G188" s="1"/>
      <c r="H188" s="1"/>
      <c r="I188" s="1"/>
      <c r="J188" s="1"/>
      <c r="K188" s="1"/>
      <c r="L188" s="1" t="e">
        <f>CONCATENATE(Self_Reported!$B188,Self_Reported!$C188)</f>
        <v>#REF!</v>
      </c>
      <c r="M188" s="1">
        <f>Self_Reported!$D188+Self_Reported!$E188+Self_Reported!$F188+Self_Reported!$G188</f>
        <v>0</v>
      </c>
      <c r="N188" s="1">
        <f>Self_Reported!$H188+Self_Reported!$I188+Self_Reported!$J188+Self_Reported!$K188</f>
        <v>0</v>
      </c>
      <c r="O188" s="1">
        <f>Self_Reported!$D188</f>
        <v>0</v>
      </c>
      <c r="P188" s="1">
        <f>Self_Reported!$D188+Self_Reported!$E188</f>
        <v>0</v>
      </c>
      <c r="Q188" s="1">
        <f>Self_Reported!$D188+Self_Reported!$E188+Self_Reported!$F188</f>
        <v>0</v>
      </c>
      <c r="R188" s="1">
        <f>Self_Reported!$M188</f>
        <v>0</v>
      </c>
      <c r="S188" s="1">
        <f>Self_Reported!$H188</f>
        <v>0</v>
      </c>
      <c r="T188" s="1">
        <f>Self_Reported!$H188+Self_Reported!$I188</f>
        <v>0</v>
      </c>
      <c r="U188" s="1">
        <f>Self_Reported!$H188+Self_Reported!$I188+Self_Reported!$J188</f>
        <v>0</v>
      </c>
      <c r="V188" s="1">
        <f>Self_Reported!$N188</f>
        <v>0</v>
      </c>
    </row>
    <row r="189" spans="2:22" x14ac:dyDescent="0.25">
      <c r="B189" t="e">
        <f t="shared" si="1"/>
        <v>#REF!</v>
      </c>
      <c r="C189" s="1">
        <v>2016</v>
      </c>
      <c r="D189" s="1"/>
      <c r="E189" s="1"/>
      <c r="F189" s="1"/>
      <c r="G189" s="1"/>
      <c r="H189" s="1"/>
      <c r="I189" s="1"/>
      <c r="J189" s="1"/>
      <c r="K189" s="1"/>
      <c r="L189" s="1" t="e">
        <f>CONCATENATE(Self_Reported!$B189,Self_Reported!$C189)</f>
        <v>#REF!</v>
      </c>
      <c r="M189" s="1">
        <f>Self_Reported!$D189+Self_Reported!$E189+Self_Reported!$F189+Self_Reported!$G189</f>
        <v>0</v>
      </c>
      <c r="N189" s="1">
        <f>Self_Reported!$H189+Self_Reported!$I189+Self_Reported!$J189+Self_Reported!$K189</f>
        <v>0</v>
      </c>
      <c r="O189" s="1">
        <f>Self_Reported!$D189</f>
        <v>0</v>
      </c>
      <c r="P189" s="1">
        <f>Self_Reported!$D189+Self_Reported!$E189</f>
        <v>0</v>
      </c>
      <c r="Q189" s="1">
        <f>Self_Reported!$D189+Self_Reported!$E189+Self_Reported!$F189</f>
        <v>0</v>
      </c>
      <c r="R189" s="1">
        <f>Self_Reported!$M189</f>
        <v>0</v>
      </c>
      <c r="S189" s="1">
        <f>Self_Reported!$H189</f>
        <v>0</v>
      </c>
      <c r="T189" s="1">
        <f>Self_Reported!$H189+Self_Reported!$I189</f>
        <v>0</v>
      </c>
      <c r="U189" s="1">
        <f>Self_Reported!$H189+Self_Reported!$I189+Self_Reported!$J189</f>
        <v>0</v>
      </c>
      <c r="V189" s="1">
        <f>Self_Reported!$N189</f>
        <v>0</v>
      </c>
    </row>
    <row r="190" spans="2:22" x14ac:dyDescent="0.25">
      <c r="B190" t="e">
        <f t="shared" si="1"/>
        <v>#REF!</v>
      </c>
      <c r="C190" s="1">
        <v>2016</v>
      </c>
      <c r="D190" s="1"/>
      <c r="E190" s="1"/>
      <c r="F190" s="1"/>
      <c r="G190" s="1"/>
      <c r="H190" s="1"/>
      <c r="I190" s="1"/>
      <c r="J190" s="1"/>
      <c r="K190" s="1"/>
      <c r="L190" s="1" t="e">
        <f>CONCATENATE(Self_Reported!$B190,Self_Reported!$C190)</f>
        <v>#REF!</v>
      </c>
      <c r="M190" s="1">
        <f>Self_Reported!$D190+Self_Reported!$E190+Self_Reported!$F190+Self_Reported!$G190</f>
        <v>0</v>
      </c>
      <c r="N190" s="1">
        <f>Self_Reported!$H190+Self_Reported!$I190+Self_Reported!$J190+Self_Reported!$K190</f>
        <v>0</v>
      </c>
      <c r="O190" s="1">
        <f>Self_Reported!$D190</f>
        <v>0</v>
      </c>
      <c r="P190" s="1">
        <f>Self_Reported!$D190+Self_Reported!$E190</f>
        <v>0</v>
      </c>
      <c r="Q190" s="1">
        <f>Self_Reported!$D190+Self_Reported!$E190+Self_Reported!$F190</f>
        <v>0</v>
      </c>
      <c r="R190" s="1">
        <f>Self_Reported!$M190</f>
        <v>0</v>
      </c>
      <c r="S190" s="1">
        <f>Self_Reported!$H190</f>
        <v>0</v>
      </c>
      <c r="T190" s="1">
        <f>Self_Reported!$H190+Self_Reported!$I190</f>
        <v>0</v>
      </c>
      <c r="U190" s="1">
        <f>Self_Reported!$H190+Self_Reported!$I190+Self_Reported!$J190</f>
        <v>0</v>
      </c>
      <c r="V190" s="1">
        <f>Self_Reported!$N190</f>
        <v>0</v>
      </c>
    </row>
    <row r="191" spans="2:22" x14ac:dyDescent="0.25">
      <c r="B191" t="e">
        <f t="shared" si="1"/>
        <v>#REF!</v>
      </c>
      <c r="C191" s="1">
        <v>2016</v>
      </c>
      <c r="D191" s="1"/>
      <c r="E191" s="1"/>
      <c r="F191" s="1"/>
      <c r="G191" s="1"/>
      <c r="H191" s="1"/>
      <c r="I191" s="1"/>
      <c r="J191" s="1"/>
      <c r="K191" s="1"/>
      <c r="L191" s="1" t="e">
        <f>CONCATENATE(Self_Reported!$B191,Self_Reported!$C191)</f>
        <v>#REF!</v>
      </c>
      <c r="M191" s="1">
        <f>Self_Reported!$D191+Self_Reported!$E191+Self_Reported!$F191+Self_Reported!$G191</f>
        <v>0</v>
      </c>
      <c r="N191" s="1">
        <f>Self_Reported!$H191+Self_Reported!$I191+Self_Reported!$J191+Self_Reported!$K191</f>
        <v>0</v>
      </c>
      <c r="O191" s="1">
        <f>Self_Reported!$D191</f>
        <v>0</v>
      </c>
      <c r="P191" s="1">
        <f>Self_Reported!$D191+Self_Reported!$E191</f>
        <v>0</v>
      </c>
      <c r="Q191" s="1">
        <f>Self_Reported!$D191+Self_Reported!$E191+Self_Reported!$F191</f>
        <v>0</v>
      </c>
      <c r="R191" s="1">
        <f>Self_Reported!$M191</f>
        <v>0</v>
      </c>
      <c r="S191" s="1">
        <f>Self_Reported!$H191</f>
        <v>0</v>
      </c>
      <c r="T191" s="1">
        <f>Self_Reported!$H191+Self_Reported!$I191</f>
        <v>0</v>
      </c>
      <c r="U191" s="1">
        <f>Self_Reported!$H191+Self_Reported!$I191+Self_Reported!$J191</f>
        <v>0</v>
      </c>
      <c r="V191" s="1">
        <f>Self_Reported!$N191</f>
        <v>0</v>
      </c>
    </row>
    <row r="192" spans="2:22" x14ac:dyDescent="0.25">
      <c r="B192" t="e">
        <f t="shared" si="1"/>
        <v>#REF!</v>
      </c>
      <c r="C192" s="1">
        <v>2016</v>
      </c>
      <c r="D192" s="1"/>
      <c r="E192" s="1"/>
      <c r="F192" s="1"/>
      <c r="G192" s="1"/>
      <c r="H192" s="1"/>
      <c r="I192" s="1"/>
      <c r="J192" s="1"/>
      <c r="K192" s="1"/>
      <c r="L192" s="1" t="e">
        <f>CONCATENATE(Self_Reported!$B192,Self_Reported!$C192)</f>
        <v>#REF!</v>
      </c>
      <c r="M192" s="1">
        <f>Self_Reported!$D192+Self_Reported!$E192+Self_Reported!$F192+Self_Reported!$G192</f>
        <v>0</v>
      </c>
      <c r="N192" s="1">
        <f>Self_Reported!$H192+Self_Reported!$I192+Self_Reported!$J192+Self_Reported!$K192</f>
        <v>0</v>
      </c>
      <c r="O192" s="1">
        <f>Self_Reported!$D192</f>
        <v>0</v>
      </c>
      <c r="P192" s="1">
        <f>Self_Reported!$D192+Self_Reported!$E192</f>
        <v>0</v>
      </c>
      <c r="Q192" s="1">
        <f>Self_Reported!$D192+Self_Reported!$E192+Self_Reported!$F192</f>
        <v>0</v>
      </c>
      <c r="R192" s="1">
        <f>Self_Reported!$M192</f>
        <v>0</v>
      </c>
      <c r="S192" s="1">
        <f>Self_Reported!$H192</f>
        <v>0</v>
      </c>
      <c r="T192" s="1">
        <f>Self_Reported!$H192+Self_Reported!$I192</f>
        <v>0</v>
      </c>
      <c r="U192" s="1">
        <f>Self_Reported!$H192+Self_Reported!$I192+Self_Reported!$J192</f>
        <v>0</v>
      </c>
      <c r="V192" s="1">
        <f>Self_Reported!$N192</f>
        <v>0</v>
      </c>
    </row>
    <row r="193" spans="2:22" x14ac:dyDescent="0.25">
      <c r="B193" t="e">
        <f t="shared" si="1"/>
        <v>#REF!</v>
      </c>
      <c r="C193" s="1">
        <v>2016</v>
      </c>
      <c r="D193" s="1"/>
      <c r="E193" s="1"/>
      <c r="F193" s="1"/>
      <c r="G193" s="1"/>
      <c r="H193" s="1"/>
      <c r="I193" s="1"/>
      <c r="J193" s="1"/>
      <c r="K193" s="1"/>
      <c r="L193" s="1" t="e">
        <f>CONCATENATE(Self_Reported!$B193,Self_Reported!$C193)</f>
        <v>#REF!</v>
      </c>
      <c r="M193" s="1">
        <f>Self_Reported!$D193+Self_Reported!$E193+Self_Reported!$F193+Self_Reported!$G193</f>
        <v>0</v>
      </c>
      <c r="N193" s="1">
        <f>Self_Reported!$H193+Self_Reported!$I193+Self_Reported!$J193+Self_Reported!$K193</f>
        <v>0</v>
      </c>
      <c r="O193" s="1">
        <f>Self_Reported!$D193</f>
        <v>0</v>
      </c>
      <c r="P193" s="1">
        <f>Self_Reported!$D193+Self_Reported!$E193</f>
        <v>0</v>
      </c>
      <c r="Q193" s="1">
        <f>Self_Reported!$D193+Self_Reported!$E193+Self_Reported!$F193</f>
        <v>0</v>
      </c>
      <c r="R193" s="1">
        <f>Self_Reported!$M193</f>
        <v>0</v>
      </c>
      <c r="S193" s="1">
        <f>Self_Reported!$H193</f>
        <v>0</v>
      </c>
      <c r="T193" s="1">
        <f>Self_Reported!$H193+Self_Reported!$I193</f>
        <v>0</v>
      </c>
      <c r="U193" s="1">
        <f>Self_Reported!$H193+Self_Reported!$I193+Self_Reported!$J193</f>
        <v>0</v>
      </c>
      <c r="V193" s="1">
        <f>Self_Reported!$N193</f>
        <v>0</v>
      </c>
    </row>
    <row r="194" spans="2:22" x14ac:dyDescent="0.25">
      <c r="B194" t="e">
        <f t="shared" si="1"/>
        <v>#REF!</v>
      </c>
      <c r="C194" s="1">
        <v>2016</v>
      </c>
      <c r="D194" s="1"/>
      <c r="E194" s="1"/>
      <c r="F194" s="1"/>
      <c r="G194" s="1"/>
      <c r="H194" s="1"/>
      <c r="I194" s="1"/>
      <c r="J194" s="1"/>
      <c r="K194" s="1"/>
      <c r="L194" s="1" t="e">
        <f>CONCATENATE(Self_Reported!$B194,Self_Reported!$C194)</f>
        <v>#REF!</v>
      </c>
      <c r="M194" s="1">
        <f>Self_Reported!$D194+Self_Reported!$E194+Self_Reported!$F194+Self_Reported!$G194</f>
        <v>0</v>
      </c>
      <c r="N194" s="1">
        <f>Self_Reported!$H194+Self_Reported!$I194+Self_Reported!$J194+Self_Reported!$K194</f>
        <v>0</v>
      </c>
      <c r="O194" s="1">
        <f>Self_Reported!$D194</f>
        <v>0</v>
      </c>
      <c r="P194" s="1">
        <f>Self_Reported!$D194+Self_Reported!$E194</f>
        <v>0</v>
      </c>
      <c r="Q194" s="1">
        <f>Self_Reported!$D194+Self_Reported!$E194+Self_Reported!$F194</f>
        <v>0</v>
      </c>
      <c r="R194" s="1">
        <f>Self_Reported!$M194</f>
        <v>0</v>
      </c>
      <c r="S194" s="1">
        <f>Self_Reported!$H194</f>
        <v>0</v>
      </c>
      <c r="T194" s="1">
        <f>Self_Reported!$H194+Self_Reported!$I194</f>
        <v>0</v>
      </c>
      <c r="U194" s="1">
        <f>Self_Reported!$H194+Self_Reported!$I194+Self_Reported!$J194</f>
        <v>0</v>
      </c>
      <c r="V194" s="1">
        <f>Self_Reported!$N194</f>
        <v>0</v>
      </c>
    </row>
    <row r="195" spans="2:22" x14ac:dyDescent="0.25">
      <c r="B195" t="e">
        <f t="shared" si="1"/>
        <v>#REF!</v>
      </c>
      <c r="C195" s="1">
        <v>2016</v>
      </c>
      <c r="D195" s="1"/>
      <c r="E195" s="1"/>
      <c r="F195" s="1"/>
      <c r="G195" s="1"/>
      <c r="H195" s="1"/>
      <c r="I195" s="1"/>
      <c r="J195" s="1"/>
      <c r="K195" s="1"/>
      <c r="L195" s="1" t="e">
        <f>CONCATENATE(Self_Reported!$B195,Self_Reported!$C195)</f>
        <v>#REF!</v>
      </c>
      <c r="M195" s="1">
        <f>Self_Reported!$D195+Self_Reported!$E195+Self_Reported!$F195+Self_Reported!$G195</f>
        <v>0</v>
      </c>
      <c r="N195" s="1">
        <f>Self_Reported!$H195+Self_Reported!$I195+Self_Reported!$J195+Self_Reported!$K195</f>
        <v>0</v>
      </c>
      <c r="O195" s="1">
        <f>Self_Reported!$D195</f>
        <v>0</v>
      </c>
      <c r="P195" s="1">
        <f>Self_Reported!$D195+Self_Reported!$E195</f>
        <v>0</v>
      </c>
      <c r="Q195" s="1">
        <f>Self_Reported!$D195+Self_Reported!$E195+Self_Reported!$F195</f>
        <v>0</v>
      </c>
      <c r="R195" s="1">
        <f>Self_Reported!$M195</f>
        <v>0</v>
      </c>
      <c r="S195" s="1">
        <f>Self_Reported!$H195</f>
        <v>0</v>
      </c>
      <c r="T195" s="1">
        <f>Self_Reported!$H195+Self_Reported!$I195</f>
        <v>0</v>
      </c>
      <c r="U195" s="1">
        <f>Self_Reported!$H195+Self_Reported!$I195+Self_Reported!$J195</f>
        <v>0</v>
      </c>
      <c r="V195" s="1">
        <f>Self_Reported!$N195</f>
        <v>0</v>
      </c>
    </row>
    <row r="196" spans="2:22" x14ac:dyDescent="0.25">
      <c r="B196" t="e">
        <f t="shared" si="1"/>
        <v>#REF!</v>
      </c>
      <c r="C196" s="1">
        <v>2016</v>
      </c>
      <c r="D196" s="1"/>
      <c r="E196" s="1"/>
      <c r="F196" s="1"/>
      <c r="G196" s="1"/>
      <c r="H196" s="1"/>
      <c r="I196" s="1"/>
      <c r="J196" s="1"/>
      <c r="K196" s="1"/>
      <c r="L196" s="1" t="e">
        <f>CONCATENATE(Self_Reported!$B196,Self_Reported!$C196)</f>
        <v>#REF!</v>
      </c>
      <c r="M196" s="1">
        <f>Self_Reported!$D196+Self_Reported!$E196+Self_Reported!$F196+Self_Reported!$G196</f>
        <v>0</v>
      </c>
      <c r="N196" s="1">
        <f>Self_Reported!$H196+Self_Reported!$I196+Self_Reported!$J196+Self_Reported!$K196</f>
        <v>0</v>
      </c>
      <c r="O196" s="1">
        <f>Self_Reported!$D196</f>
        <v>0</v>
      </c>
      <c r="P196" s="1">
        <f>Self_Reported!$D196+Self_Reported!$E196</f>
        <v>0</v>
      </c>
      <c r="Q196" s="1">
        <f>Self_Reported!$D196+Self_Reported!$E196+Self_Reported!$F196</f>
        <v>0</v>
      </c>
      <c r="R196" s="1">
        <f>Self_Reported!$M196</f>
        <v>0</v>
      </c>
      <c r="S196" s="1">
        <f>Self_Reported!$H196</f>
        <v>0</v>
      </c>
      <c r="T196" s="1">
        <f>Self_Reported!$H196+Self_Reported!$I196</f>
        <v>0</v>
      </c>
      <c r="U196" s="1">
        <f>Self_Reported!$H196+Self_Reported!$I196+Self_Reported!$J196</f>
        <v>0</v>
      </c>
      <c r="V196" s="1">
        <f>Self_Reported!$N196</f>
        <v>0</v>
      </c>
    </row>
    <row r="197" spans="2:22" x14ac:dyDescent="0.25">
      <c r="B197" t="e">
        <f t="shared" si="1"/>
        <v>#REF!</v>
      </c>
      <c r="C197" s="1">
        <v>2016</v>
      </c>
      <c r="D197" s="1"/>
      <c r="E197" s="1"/>
      <c r="F197" s="1"/>
      <c r="G197" s="1"/>
      <c r="H197" s="1"/>
      <c r="I197" s="1"/>
      <c r="J197" s="1"/>
      <c r="K197" s="1"/>
      <c r="L197" s="1" t="e">
        <f>CONCATENATE(Self_Reported!$B197,Self_Reported!$C197)</f>
        <v>#REF!</v>
      </c>
      <c r="M197" s="1">
        <f>Self_Reported!$D197+Self_Reported!$E197+Self_Reported!$F197+Self_Reported!$G197</f>
        <v>0</v>
      </c>
      <c r="N197" s="1">
        <f>Self_Reported!$H197+Self_Reported!$I197+Self_Reported!$J197+Self_Reported!$K197</f>
        <v>0</v>
      </c>
      <c r="O197" s="1">
        <f>Self_Reported!$D197</f>
        <v>0</v>
      </c>
      <c r="P197" s="1">
        <f>Self_Reported!$D197+Self_Reported!$E197</f>
        <v>0</v>
      </c>
      <c r="Q197" s="1">
        <f>Self_Reported!$D197+Self_Reported!$E197+Self_Reported!$F197</f>
        <v>0</v>
      </c>
      <c r="R197" s="1">
        <f>Self_Reported!$M197</f>
        <v>0</v>
      </c>
      <c r="S197" s="1">
        <f>Self_Reported!$H197</f>
        <v>0</v>
      </c>
      <c r="T197" s="1">
        <f>Self_Reported!$H197+Self_Reported!$I197</f>
        <v>0</v>
      </c>
      <c r="U197" s="1">
        <f>Self_Reported!$H197+Self_Reported!$I197+Self_Reported!$J197</f>
        <v>0</v>
      </c>
      <c r="V197" s="1">
        <f>Self_Reported!$N197</f>
        <v>0</v>
      </c>
    </row>
    <row r="198" spans="2:22" x14ac:dyDescent="0.25">
      <c r="B198" t="e">
        <f t="shared" si="1"/>
        <v>#REF!</v>
      </c>
      <c r="C198" s="1">
        <v>2016</v>
      </c>
      <c r="D198" s="1"/>
      <c r="E198" s="1"/>
      <c r="F198" s="1"/>
      <c r="G198" s="1"/>
      <c r="H198" s="1"/>
      <c r="I198" s="1"/>
      <c r="J198" s="1"/>
      <c r="K198" s="1"/>
      <c r="L198" s="1" t="e">
        <f>CONCATENATE(Self_Reported!$B198,Self_Reported!$C198)</f>
        <v>#REF!</v>
      </c>
      <c r="M198" s="1">
        <f>Self_Reported!$D198+Self_Reported!$E198+Self_Reported!$F198+Self_Reported!$G198</f>
        <v>0</v>
      </c>
      <c r="N198" s="1">
        <f>Self_Reported!$H198+Self_Reported!$I198+Self_Reported!$J198+Self_Reported!$K198</f>
        <v>0</v>
      </c>
      <c r="O198" s="1">
        <f>Self_Reported!$D198</f>
        <v>0</v>
      </c>
      <c r="P198" s="1">
        <f>Self_Reported!$D198+Self_Reported!$E198</f>
        <v>0</v>
      </c>
      <c r="Q198" s="1">
        <f>Self_Reported!$D198+Self_Reported!$E198+Self_Reported!$F198</f>
        <v>0</v>
      </c>
      <c r="R198" s="1">
        <f>Self_Reported!$M198</f>
        <v>0</v>
      </c>
      <c r="S198" s="1">
        <f>Self_Reported!$H198</f>
        <v>0</v>
      </c>
      <c r="T198" s="1">
        <f>Self_Reported!$H198+Self_Reported!$I198</f>
        <v>0</v>
      </c>
      <c r="U198" s="1">
        <f>Self_Reported!$H198+Self_Reported!$I198+Self_Reported!$J198</f>
        <v>0</v>
      </c>
      <c r="V198" s="1">
        <f>Self_Reported!$N198</f>
        <v>0</v>
      </c>
    </row>
    <row r="199" spans="2:22" x14ac:dyDescent="0.25">
      <c r="B199" t="e">
        <f t="shared" si="1"/>
        <v>#REF!</v>
      </c>
      <c r="C199" s="1">
        <v>2016</v>
      </c>
      <c r="D199" s="1"/>
      <c r="E199" s="1"/>
      <c r="F199" s="1"/>
      <c r="G199" s="1"/>
      <c r="H199" s="1"/>
      <c r="I199" s="1"/>
      <c r="J199" s="1"/>
      <c r="K199" s="1"/>
      <c r="L199" s="1" t="e">
        <f>CONCATENATE(Self_Reported!$B199,Self_Reported!$C199)</f>
        <v>#REF!</v>
      </c>
      <c r="M199" s="1">
        <f>Self_Reported!$D199+Self_Reported!$E199+Self_Reported!$F199+Self_Reported!$G199</f>
        <v>0</v>
      </c>
      <c r="N199" s="1">
        <f>Self_Reported!$H199+Self_Reported!$I199+Self_Reported!$J199+Self_Reported!$K199</f>
        <v>0</v>
      </c>
      <c r="O199" s="1">
        <f>Self_Reported!$D199</f>
        <v>0</v>
      </c>
      <c r="P199" s="1">
        <f>Self_Reported!$D199+Self_Reported!$E199</f>
        <v>0</v>
      </c>
      <c r="Q199" s="1">
        <f>Self_Reported!$D199+Self_Reported!$E199+Self_Reported!$F199</f>
        <v>0</v>
      </c>
      <c r="R199" s="1">
        <f>Self_Reported!$M199</f>
        <v>0</v>
      </c>
      <c r="S199" s="1">
        <f>Self_Reported!$H199</f>
        <v>0</v>
      </c>
      <c r="T199" s="1">
        <f>Self_Reported!$H199+Self_Reported!$I199</f>
        <v>0</v>
      </c>
      <c r="U199" s="1">
        <f>Self_Reported!$H199+Self_Reported!$I199+Self_Reported!$J199</f>
        <v>0</v>
      </c>
      <c r="V199" s="1">
        <f>Self_Reported!$N199</f>
        <v>0</v>
      </c>
    </row>
    <row r="200" spans="2:22" x14ac:dyDescent="0.25">
      <c r="B200" t="e">
        <f t="shared" si="1"/>
        <v>#REF!</v>
      </c>
      <c r="C200" s="1">
        <v>2016</v>
      </c>
      <c r="D200" s="1"/>
      <c r="E200" s="1"/>
      <c r="F200" s="1"/>
      <c r="G200" s="1"/>
      <c r="H200" s="1"/>
      <c r="I200" s="1"/>
      <c r="J200" s="1"/>
      <c r="K200" s="1"/>
      <c r="L200" s="1" t="e">
        <f>CONCATENATE(Self_Reported!$B200,Self_Reported!$C200)</f>
        <v>#REF!</v>
      </c>
      <c r="M200" s="1">
        <f>Self_Reported!$D200+Self_Reported!$E200+Self_Reported!$F200+Self_Reported!$G200</f>
        <v>0</v>
      </c>
      <c r="N200" s="1">
        <f>Self_Reported!$H200+Self_Reported!$I200+Self_Reported!$J200+Self_Reported!$K200</f>
        <v>0</v>
      </c>
      <c r="O200" s="1">
        <f>Self_Reported!$D200</f>
        <v>0</v>
      </c>
      <c r="P200" s="1">
        <f>Self_Reported!$D200+Self_Reported!$E200</f>
        <v>0</v>
      </c>
      <c r="Q200" s="1">
        <f>Self_Reported!$D200+Self_Reported!$E200+Self_Reported!$F200</f>
        <v>0</v>
      </c>
      <c r="R200" s="1">
        <f>Self_Reported!$M200</f>
        <v>0</v>
      </c>
      <c r="S200" s="1">
        <f>Self_Reported!$H200</f>
        <v>0</v>
      </c>
      <c r="T200" s="1">
        <f>Self_Reported!$H200+Self_Reported!$I200</f>
        <v>0</v>
      </c>
      <c r="U200" s="1">
        <f>Self_Reported!$H200+Self_Reported!$I200+Self_Reported!$J200</f>
        <v>0</v>
      </c>
      <c r="V200" s="1">
        <f>Self_Reported!$N200</f>
        <v>0</v>
      </c>
    </row>
    <row r="201" spans="2:22" x14ac:dyDescent="0.25">
      <c r="B201" t="e">
        <f t="shared" si="1"/>
        <v>#REF!</v>
      </c>
      <c r="C201" s="1">
        <v>2016</v>
      </c>
      <c r="D201" s="1"/>
      <c r="E201" s="1"/>
      <c r="F201" s="1"/>
      <c r="G201" s="1"/>
      <c r="H201" s="1"/>
      <c r="I201" s="1"/>
      <c r="J201" s="1"/>
      <c r="K201" s="1"/>
      <c r="L201" s="1" t="e">
        <f>CONCATENATE(Self_Reported!$B201,Self_Reported!$C201)</f>
        <v>#REF!</v>
      </c>
      <c r="M201" s="1">
        <f>Self_Reported!$D201+Self_Reported!$E201+Self_Reported!$F201+Self_Reported!$G201</f>
        <v>0</v>
      </c>
      <c r="N201" s="1">
        <f>Self_Reported!$H201+Self_Reported!$I201+Self_Reported!$J201+Self_Reported!$K201</f>
        <v>0</v>
      </c>
      <c r="O201" s="1">
        <f>Self_Reported!$D201</f>
        <v>0</v>
      </c>
      <c r="P201" s="1">
        <f>Self_Reported!$D201+Self_Reported!$E201</f>
        <v>0</v>
      </c>
      <c r="Q201" s="1">
        <f>Self_Reported!$D201+Self_Reported!$E201+Self_Reported!$F201</f>
        <v>0</v>
      </c>
      <c r="R201" s="1">
        <f>Self_Reported!$M201</f>
        <v>0</v>
      </c>
      <c r="S201" s="1">
        <f>Self_Reported!$H201</f>
        <v>0</v>
      </c>
      <c r="T201" s="1">
        <f>Self_Reported!$H201+Self_Reported!$I201</f>
        <v>0</v>
      </c>
      <c r="U201" s="1">
        <f>Self_Reported!$H201+Self_Reported!$I201+Self_Reported!$J201</f>
        <v>0</v>
      </c>
      <c r="V201" s="1">
        <f>Self_Reported!$N201</f>
        <v>0</v>
      </c>
    </row>
    <row r="202" spans="2:22" x14ac:dyDescent="0.25">
      <c r="B202" t="e">
        <f t="shared" si="1"/>
        <v>#REF!</v>
      </c>
      <c r="C202" s="1">
        <v>2016</v>
      </c>
      <c r="D202" s="1"/>
      <c r="E202" s="1"/>
      <c r="F202" s="1"/>
      <c r="G202" s="1"/>
      <c r="H202" s="1"/>
      <c r="I202" s="1"/>
      <c r="J202" s="1"/>
      <c r="K202" s="1"/>
      <c r="L202" s="1" t="e">
        <f>CONCATENATE(Self_Reported!$B202,Self_Reported!$C202)</f>
        <v>#REF!</v>
      </c>
      <c r="M202" s="1">
        <f>Self_Reported!$D202+Self_Reported!$E202+Self_Reported!$F202+Self_Reported!$G202</f>
        <v>0</v>
      </c>
      <c r="N202" s="1">
        <f>Self_Reported!$H202+Self_Reported!$I202+Self_Reported!$J202+Self_Reported!$K202</f>
        <v>0</v>
      </c>
      <c r="O202" s="1">
        <f>Self_Reported!$D202</f>
        <v>0</v>
      </c>
      <c r="P202" s="1">
        <f>Self_Reported!$D202+Self_Reported!$E202</f>
        <v>0</v>
      </c>
      <c r="Q202" s="1">
        <f>Self_Reported!$D202+Self_Reported!$E202+Self_Reported!$F202</f>
        <v>0</v>
      </c>
      <c r="R202" s="1">
        <f>Self_Reported!$M202</f>
        <v>0</v>
      </c>
      <c r="S202" s="1">
        <f>Self_Reported!$H202</f>
        <v>0</v>
      </c>
      <c r="T202" s="1">
        <f>Self_Reported!$H202+Self_Reported!$I202</f>
        <v>0</v>
      </c>
      <c r="U202" s="1">
        <f>Self_Reported!$H202+Self_Reported!$I202+Self_Reported!$J202</f>
        <v>0</v>
      </c>
      <c r="V202" s="1">
        <f>Self_Reported!$N202</f>
        <v>0</v>
      </c>
    </row>
    <row r="203" spans="2:22" x14ac:dyDescent="0.25">
      <c r="B203" t="e">
        <f t="shared" si="1"/>
        <v>#REF!</v>
      </c>
      <c r="C203" s="1">
        <v>2016</v>
      </c>
      <c r="D203" s="1"/>
      <c r="E203" s="1"/>
      <c r="F203" s="1"/>
      <c r="G203" s="1"/>
      <c r="H203" s="1"/>
      <c r="I203" s="1"/>
      <c r="J203" s="1"/>
      <c r="K203" s="1"/>
      <c r="L203" s="1" t="e">
        <f>CONCATENATE(Self_Reported!$B203,Self_Reported!$C203)</f>
        <v>#REF!</v>
      </c>
      <c r="M203" s="1">
        <f>Self_Reported!$D203+Self_Reported!$E203+Self_Reported!$F203+Self_Reported!$G203</f>
        <v>0</v>
      </c>
      <c r="N203" s="1">
        <f>Self_Reported!$H203+Self_Reported!$I203+Self_Reported!$J203+Self_Reported!$K203</f>
        <v>0</v>
      </c>
      <c r="O203" s="1">
        <f>Self_Reported!$D203</f>
        <v>0</v>
      </c>
      <c r="P203" s="1">
        <f>Self_Reported!$D203+Self_Reported!$E203</f>
        <v>0</v>
      </c>
      <c r="Q203" s="1">
        <f>Self_Reported!$D203+Self_Reported!$E203+Self_Reported!$F203</f>
        <v>0</v>
      </c>
      <c r="R203" s="1">
        <f>Self_Reported!$M203</f>
        <v>0</v>
      </c>
      <c r="S203" s="1">
        <f>Self_Reported!$H203</f>
        <v>0</v>
      </c>
      <c r="T203" s="1">
        <f>Self_Reported!$H203+Self_Reported!$I203</f>
        <v>0</v>
      </c>
      <c r="U203" s="1">
        <f>Self_Reported!$H203+Self_Reported!$I203+Self_Reported!$J203</f>
        <v>0</v>
      </c>
      <c r="V203" s="1">
        <f>Self_Reported!$N203</f>
        <v>0</v>
      </c>
    </row>
    <row r="204" spans="2:22" x14ac:dyDescent="0.25">
      <c r="B204" t="e">
        <f t="shared" ref="B204:B267" si="2">B132</f>
        <v>#REF!</v>
      </c>
      <c r="C204" s="1">
        <v>2016</v>
      </c>
      <c r="D204" s="1"/>
      <c r="E204" s="1"/>
      <c r="F204" s="1"/>
      <c r="G204" s="1"/>
      <c r="H204" s="1"/>
      <c r="I204" s="1"/>
      <c r="J204" s="1"/>
      <c r="K204" s="1"/>
      <c r="L204" s="1" t="e">
        <f>CONCATENATE(Self_Reported!$B204,Self_Reported!$C204)</f>
        <v>#REF!</v>
      </c>
      <c r="M204" s="1">
        <f>Self_Reported!$D204+Self_Reported!$E204+Self_Reported!$F204+Self_Reported!$G204</f>
        <v>0</v>
      </c>
      <c r="N204" s="1">
        <f>Self_Reported!$H204+Self_Reported!$I204+Self_Reported!$J204+Self_Reported!$K204</f>
        <v>0</v>
      </c>
      <c r="O204" s="1">
        <f>Self_Reported!$D204</f>
        <v>0</v>
      </c>
      <c r="P204" s="1">
        <f>Self_Reported!$D204+Self_Reported!$E204</f>
        <v>0</v>
      </c>
      <c r="Q204" s="1">
        <f>Self_Reported!$D204+Self_Reported!$E204+Self_Reported!$F204</f>
        <v>0</v>
      </c>
      <c r="R204" s="1">
        <f>Self_Reported!$M204</f>
        <v>0</v>
      </c>
      <c r="S204" s="1">
        <f>Self_Reported!$H204</f>
        <v>0</v>
      </c>
      <c r="T204" s="1">
        <f>Self_Reported!$H204+Self_Reported!$I204</f>
        <v>0</v>
      </c>
      <c r="U204" s="1">
        <f>Self_Reported!$H204+Self_Reported!$I204+Self_Reported!$J204</f>
        <v>0</v>
      </c>
      <c r="V204" s="1">
        <f>Self_Reported!$N204</f>
        <v>0</v>
      </c>
    </row>
    <row r="205" spans="2:22" x14ac:dyDescent="0.25">
      <c r="B205" t="e">
        <f t="shared" si="2"/>
        <v>#REF!</v>
      </c>
      <c r="C205" s="1">
        <v>2016</v>
      </c>
      <c r="D205" s="1"/>
      <c r="E205" s="1"/>
      <c r="F205" s="1"/>
      <c r="G205" s="1"/>
      <c r="H205" s="1"/>
      <c r="I205" s="1"/>
      <c r="J205" s="1"/>
      <c r="K205" s="1"/>
      <c r="L205" s="1" t="e">
        <f>CONCATENATE(Self_Reported!$B205,Self_Reported!$C205)</f>
        <v>#REF!</v>
      </c>
      <c r="M205" s="1">
        <f>Self_Reported!$D205+Self_Reported!$E205+Self_Reported!$F205+Self_Reported!$G205</f>
        <v>0</v>
      </c>
      <c r="N205" s="1">
        <f>Self_Reported!$H205+Self_Reported!$I205+Self_Reported!$J205+Self_Reported!$K205</f>
        <v>0</v>
      </c>
      <c r="O205" s="1">
        <f>Self_Reported!$D205</f>
        <v>0</v>
      </c>
      <c r="P205" s="1">
        <f>Self_Reported!$D205+Self_Reported!$E205</f>
        <v>0</v>
      </c>
      <c r="Q205" s="1">
        <f>Self_Reported!$D205+Self_Reported!$E205+Self_Reported!$F205</f>
        <v>0</v>
      </c>
      <c r="R205" s="1">
        <f>Self_Reported!$M205</f>
        <v>0</v>
      </c>
      <c r="S205" s="1">
        <f>Self_Reported!$H205</f>
        <v>0</v>
      </c>
      <c r="T205" s="1">
        <f>Self_Reported!$H205+Self_Reported!$I205</f>
        <v>0</v>
      </c>
      <c r="U205" s="1">
        <f>Self_Reported!$H205+Self_Reported!$I205+Self_Reported!$J205</f>
        <v>0</v>
      </c>
      <c r="V205" s="1">
        <f>Self_Reported!$N205</f>
        <v>0</v>
      </c>
    </row>
    <row r="206" spans="2:22" x14ac:dyDescent="0.25">
      <c r="B206" t="e">
        <f t="shared" si="2"/>
        <v>#REF!</v>
      </c>
      <c r="C206" s="1">
        <v>2016</v>
      </c>
      <c r="D206" s="1"/>
      <c r="E206" s="1"/>
      <c r="F206" s="1"/>
      <c r="G206" s="1"/>
      <c r="H206" s="1"/>
      <c r="I206" s="1"/>
      <c r="J206" s="1"/>
      <c r="K206" s="1"/>
      <c r="L206" s="1" t="e">
        <f>CONCATENATE(Self_Reported!$B206,Self_Reported!$C206)</f>
        <v>#REF!</v>
      </c>
      <c r="M206" s="1">
        <f>Self_Reported!$D206+Self_Reported!$E206+Self_Reported!$F206+Self_Reported!$G206</f>
        <v>0</v>
      </c>
      <c r="N206" s="1">
        <f>Self_Reported!$H206+Self_Reported!$I206+Self_Reported!$J206+Self_Reported!$K206</f>
        <v>0</v>
      </c>
      <c r="O206" s="1">
        <f>Self_Reported!$D206</f>
        <v>0</v>
      </c>
      <c r="P206" s="1">
        <f>Self_Reported!$D206+Self_Reported!$E206</f>
        <v>0</v>
      </c>
      <c r="Q206" s="1">
        <f>Self_Reported!$D206+Self_Reported!$E206+Self_Reported!$F206</f>
        <v>0</v>
      </c>
      <c r="R206" s="1">
        <f>Self_Reported!$M206</f>
        <v>0</v>
      </c>
      <c r="S206" s="1">
        <f>Self_Reported!$H206</f>
        <v>0</v>
      </c>
      <c r="T206" s="1">
        <f>Self_Reported!$H206+Self_Reported!$I206</f>
        <v>0</v>
      </c>
      <c r="U206" s="1">
        <f>Self_Reported!$H206+Self_Reported!$I206+Self_Reported!$J206</f>
        <v>0</v>
      </c>
      <c r="V206" s="1">
        <f>Self_Reported!$N206</f>
        <v>0</v>
      </c>
    </row>
    <row r="207" spans="2:22" x14ac:dyDescent="0.25">
      <c r="B207" t="e">
        <f t="shared" si="2"/>
        <v>#REF!</v>
      </c>
      <c r="C207" s="1">
        <v>2016</v>
      </c>
      <c r="D207" s="1"/>
      <c r="E207" s="1"/>
      <c r="F207" s="1"/>
      <c r="G207" s="1"/>
      <c r="H207" s="1"/>
      <c r="I207" s="1"/>
      <c r="J207" s="1"/>
      <c r="K207" s="1"/>
      <c r="L207" s="1" t="e">
        <f>CONCATENATE(Self_Reported!$B207,Self_Reported!$C207)</f>
        <v>#REF!</v>
      </c>
      <c r="M207" s="1">
        <f>Self_Reported!$D207+Self_Reported!$E207+Self_Reported!$F207+Self_Reported!$G207</f>
        <v>0</v>
      </c>
      <c r="N207" s="1">
        <f>Self_Reported!$H207+Self_Reported!$I207+Self_Reported!$J207+Self_Reported!$K207</f>
        <v>0</v>
      </c>
      <c r="O207" s="1">
        <f>Self_Reported!$D207</f>
        <v>0</v>
      </c>
      <c r="P207" s="1">
        <f>Self_Reported!$D207+Self_Reported!$E207</f>
        <v>0</v>
      </c>
      <c r="Q207" s="1">
        <f>Self_Reported!$D207+Self_Reported!$E207+Self_Reported!$F207</f>
        <v>0</v>
      </c>
      <c r="R207" s="1">
        <f>Self_Reported!$M207</f>
        <v>0</v>
      </c>
      <c r="S207" s="1">
        <f>Self_Reported!$H207</f>
        <v>0</v>
      </c>
      <c r="T207" s="1">
        <f>Self_Reported!$H207+Self_Reported!$I207</f>
        <v>0</v>
      </c>
      <c r="U207" s="1">
        <f>Self_Reported!$H207+Self_Reported!$I207+Self_Reported!$J207</f>
        <v>0</v>
      </c>
      <c r="V207" s="1">
        <f>Self_Reported!$N207</f>
        <v>0</v>
      </c>
    </row>
    <row r="208" spans="2:22" x14ac:dyDescent="0.25">
      <c r="B208" t="e">
        <f t="shared" si="2"/>
        <v>#REF!</v>
      </c>
      <c r="C208" s="1">
        <v>2016</v>
      </c>
      <c r="D208" s="1"/>
      <c r="E208" s="1"/>
      <c r="F208" s="1"/>
      <c r="G208" s="1"/>
      <c r="H208" s="1"/>
      <c r="I208" s="1"/>
      <c r="J208" s="1"/>
      <c r="K208" s="1"/>
      <c r="L208" s="1" t="e">
        <f>CONCATENATE(Self_Reported!$B208,Self_Reported!$C208)</f>
        <v>#REF!</v>
      </c>
      <c r="M208" s="1">
        <f>Self_Reported!$D208+Self_Reported!$E208+Self_Reported!$F208+Self_Reported!$G208</f>
        <v>0</v>
      </c>
      <c r="N208" s="1">
        <f>Self_Reported!$H208+Self_Reported!$I208+Self_Reported!$J208+Self_Reported!$K208</f>
        <v>0</v>
      </c>
      <c r="O208" s="1">
        <f>Self_Reported!$D208</f>
        <v>0</v>
      </c>
      <c r="P208" s="1">
        <f>Self_Reported!$D208+Self_Reported!$E208</f>
        <v>0</v>
      </c>
      <c r="Q208" s="1">
        <f>Self_Reported!$D208+Self_Reported!$E208+Self_Reported!$F208</f>
        <v>0</v>
      </c>
      <c r="R208" s="1">
        <f>Self_Reported!$M208</f>
        <v>0</v>
      </c>
      <c r="S208" s="1">
        <f>Self_Reported!$H208</f>
        <v>0</v>
      </c>
      <c r="T208" s="1">
        <f>Self_Reported!$H208+Self_Reported!$I208</f>
        <v>0</v>
      </c>
      <c r="U208" s="1">
        <f>Self_Reported!$H208+Self_Reported!$I208+Self_Reported!$J208</f>
        <v>0</v>
      </c>
      <c r="V208" s="1">
        <f>Self_Reported!$N208</f>
        <v>0</v>
      </c>
    </row>
    <row r="209" spans="2:22" x14ac:dyDescent="0.25">
      <c r="B209" t="e">
        <f t="shared" si="2"/>
        <v>#REF!</v>
      </c>
      <c r="C209" s="1">
        <v>2016</v>
      </c>
      <c r="D209" s="1"/>
      <c r="E209" s="1"/>
      <c r="F209" s="1"/>
      <c r="G209" s="1"/>
      <c r="H209" s="1"/>
      <c r="I209" s="1"/>
      <c r="J209" s="1"/>
      <c r="K209" s="1"/>
      <c r="L209" s="1" t="e">
        <f>CONCATENATE(Self_Reported!$B209,Self_Reported!$C209)</f>
        <v>#REF!</v>
      </c>
      <c r="M209" s="1">
        <f>Self_Reported!$D209+Self_Reported!$E209+Self_Reported!$F209+Self_Reported!$G209</f>
        <v>0</v>
      </c>
      <c r="N209" s="1">
        <f>Self_Reported!$H209+Self_Reported!$I209+Self_Reported!$J209+Self_Reported!$K209</f>
        <v>0</v>
      </c>
      <c r="O209" s="1">
        <f>Self_Reported!$D209</f>
        <v>0</v>
      </c>
      <c r="P209" s="1">
        <f>Self_Reported!$D209+Self_Reported!$E209</f>
        <v>0</v>
      </c>
      <c r="Q209" s="1">
        <f>Self_Reported!$D209+Self_Reported!$E209+Self_Reported!$F209</f>
        <v>0</v>
      </c>
      <c r="R209" s="1">
        <f>Self_Reported!$M209</f>
        <v>0</v>
      </c>
      <c r="S209" s="1">
        <f>Self_Reported!$H209</f>
        <v>0</v>
      </c>
      <c r="T209" s="1">
        <f>Self_Reported!$H209+Self_Reported!$I209</f>
        <v>0</v>
      </c>
      <c r="U209" s="1">
        <f>Self_Reported!$H209+Self_Reported!$I209+Self_Reported!$J209</f>
        <v>0</v>
      </c>
      <c r="V209" s="1">
        <f>Self_Reported!$N209</f>
        <v>0</v>
      </c>
    </row>
    <row r="210" spans="2:22" x14ac:dyDescent="0.25">
      <c r="B210" t="e">
        <f t="shared" si="2"/>
        <v>#REF!</v>
      </c>
      <c r="C210" s="1">
        <v>2016</v>
      </c>
      <c r="D210" s="1"/>
      <c r="E210" s="1"/>
      <c r="F210" s="1"/>
      <c r="G210" s="1"/>
      <c r="H210" s="1"/>
      <c r="I210" s="1"/>
      <c r="J210" s="1"/>
      <c r="K210" s="1"/>
      <c r="L210" s="1" t="e">
        <f>CONCATENATE(Self_Reported!$B210,Self_Reported!$C210)</f>
        <v>#REF!</v>
      </c>
      <c r="M210" s="1">
        <f>Self_Reported!$D210+Self_Reported!$E210+Self_Reported!$F210+Self_Reported!$G210</f>
        <v>0</v>
      </c>
      <c r="N210" s="1">
        <f>Self_Reported!$H210+Self_Reported!$I210+Self_Reported!$J210+Self_Reported!$K210</f>
        <v>0</v>
      </c>
      <c r="O210" s="1">
        <f>Self_Reported!$D210</f>
        <v>0</v>
      </c>
      <c r="P210" s="1">
        <f>Self_Reported!$D210+Self_Reported!$E210</f>
        <v>0</v>
      </c>
      <c r="Q210" s="1">
        <f>Self_Reported!$D210+Self_Reported!$E210+Self_Reported!$F210</f>
        <v>0</v>
      </c>
      <c r="R210" s="1">
        <f>Self_Reported!$M210</f>
        <v>0</v>
      </c>
      <c r="S210" s="1">
        <f>Self_Reported!$H210</f>
        <v>0</v>
      </c>
      <c r="T210" s="1">
        <f>Self_Reported!$H210+Self_Reported!$I210</f>
        <v>0</v>
      </c>
      <c r="U210" s="1">
        <f>Self_Reported!$H210+Self_Reported!$I210+Self_Reported!$J210</f>
        <v>0</v>
      </c>
      <c r="V210" s="1">
        <f>Self_Reported!$N210</f>
        <v>0</v>
      </c>
    </row>
    <row r="211" spans="2:22" x14ac:dyDescent="0.25">
      <c r="B211" t="e">
        <f t="shared" si="2"/>
        <v>#REF!</v>
      </c>
      <c r="C211" s="1">
        <v>2016</v>
      </c>
      <c r="D211" s="1"/>
      <c r="E211" s="1"/>
      <c r="F211" s="1"/>
      <c r="G211" s="1"/>
      <c r="H211" s="1"/>
      <c r="I211" s="1"/>
      <c r="J211" s="1"/>
      <c r="K211" s="1"/>
      <c r="L211" s="1" t="e">
        <f>CONCATENATE(Self_Reported!$B211,Self_Reported!$C211)</f>
        <v>#REF!</v>
      </c>
      <c r="M211" s="1">
        <f>Self_Reported!$D211+Self_Reported!$E211+Self_Reported!$F211+Self_Reported!$G211</f>
        <v>0</v>
      </c>
      <c r="N211" s="1">
        <f>Self_Reported!$H211+Self_Reported!$I211+Self_Reported!$J211+Self_Reported!$K211</f>
        <v>0</v>
      </c>
      <c r="O211" s="1">
        <f>Self_Reported!$D211</f>
        <v>0</v>
      </c>
      <c r="P211" s="1">
        <f>Self_Reported!$D211+Self_Reported!$E211</f>
        <v>0</v>
      </c>
      <c r="Q211" s="1">
        <f>Self_Reported!$D211+Self_Reported!$E211+Self_Reported!$F211</f>
        <v>0</v>
      </c>
      <c r="R211" s="1">
        <f>Self_Reported!$M211</f>
        <v>0</v>
      </c>
      <c r="S211" s="1">
        <f>Self_Reported!$H211</f>
        <v>0</v>
      </c>
      <c r="T211" s="1">
        <f>Self_Reported!$H211+Self_Reported!$I211</f>
        <v>0</v>
      </c>
      <c r="U211" s="1">
        <f>Self_Reported!$H211+Self_Reported!$I211+Self_Reported!$J211</f>
        <v>0</v>
      </c>
      <c r="V211" s="1">
        <f>Self_Reported!$N211</f>
        <v>0</v>
      </c>
    </row>
    <row r="212" spans="2:22" x14ac:dyDescent="0.25">
      <c r="B212" t="e">
        <f t="shared" si="2"/>
        <v>#REF!</v>
      </c>
      <c r="C212" s="1">
        <v>2016</v>
      </c>
      <c r="D212" s="1"/>
      <c r="E212" s="1"/>
      <c r="F212" s="1"/>
      <c r="G212" s="1"/>
      <c r="H212" s="1"/>
      <c r="I212" s="1"/>
      <c r="J212" s="1"/>
      <c r="K212" s="1"/>
      <c r="L212" s="1" t="e">
        <f>CONCATENATE(Self_Reported!$B212,Self_Reported!$C212)</f>
        <v>#REF!</v>
      </c>
      <c r="M212" s="1">
        <f>Self_Reported!$D212+Self_Reported!$E212+Self_Reported!$F212+Self_Reported!$G212</f>
        <v>0</v>
      </c>
      <c r="N212" s="1">
        <f>Self_Reported!$H212+Self_Reported!$I212+Self_Reported!$J212+Self_Reported!$K212</f>
        <v>0</v>
      </c>
      <c r="O212" s="1">
        <f>Self_Reported!$D212</f>
        <v>0</v>
      </c>
      <c r="P212" s="1">
        <f>Self_Reported!$D212+Self_Reported!$E212</f>
        <v>0</v>
      </c>
      <c r="Q212" s="1">
        <f>Self_Reported!$D212+Self_Reported!$E212+Self_Reported!$F212</f>
        <v>0</v>
      </c>
      <c r="R212" s="1">
        <f>Self_Reported!$M212</f>
        <v>0</v>
      </c>
      <c r="S212" s="1">
        <f>Self_Reported!$H212</f>
        <v>0</v>
      </c>
      <c r="T212" s="1">
        <f>Self_Reported!$H212+Self_Reported!$I212</f>
        <v>0</v>
      </c>
      <c r="U212" s="1">
        <f>Self_Reported!$H212+Self_Reported!$I212+Self_Reported!$J212</f>
        <v>0</v>
      </c>
      <c r="V212" s="1">
        <f>Self_Reported!$N212</f>
        <v>0</v>
      </c>
    </row>
    <row r="213" spans="2:22" x14ac:dyDescent="0.25">
      <c r="B213" t="e">
        <f t="shared" si="2"/>
        <v>#REF!</v>
      </c>
      <c r="C213" s="1">
        <v>2016</v>
      </c>
      <c r="D213" s="1"/>
      <c r="E213" s="1"/>
      <c r="F213" s="1"/>
      <c r="G213" s="1"/>
      <c r="H213" s="1"/>
      <c r="I213" s="1"/>
      <c r="J213" s="1"/>
      <c r="K213" s="1"/>
      <c r="L213" s="1" t="e">
        <f>CONCATENATE(Self_Reported!$B213,Self_Reported!$C213)</f>
        <v>#REF!</v>
      </c>
      <c r="M213" s="1">
        <f>Self_Reported!$D213+Self_Reported!$E213+Self_Reported!$F213+Self_Reported!$G213</f>
        <v>0</v>
      </c>
      <c r="N213" s="1">
        <f>Self_Reported!$H213+Self_Reported!$I213+Self_Reported!$J213+Self_Reported!$K213</f>
        <v>0</v>
      </c>
      <c r="O213" s="1">
        <f>Self_Reported!$D213</f>
        <v>0</v>
      </c>
      <c r="P213" s="1">
        <f>Self_Reported!$D213+Self_Reported!$E213</f>
        <v>0</v>
      </c>
      <c r="Q213" s="1">
        <f>Self_Reported!$D213+Self_Reported!$E213+Self_Reported!$F213</f>
        <v>0</v>
      </c>
      <c r="R213" s="1">
        <f>Self_Reported!$M213</f>
        <v>0</v>
      </c>
      <c r="S213" s="1">
        <f>Self_Reported!$H213</f>
        <v>0</v>
      </c>
      <c r="T213" s="1">
        <f>Self_Reported!$H213+Self_Reported!$I213</f>
        <v>0</v>
      </c>
      <c r="U213" s="1">
        <f>Self_Reported!$H213+Self_Reported!$I213+Self_Reported!$J213</f>
        <v>0</v>
      </c>
      <c r="V213" s="1">
        <f>Self_Reported!$N213</f>
        <v>0</v>
      </c>
    </row>
    <row r="214" spans="2:22" x14ac:dyDescent="0.25">
      <c r="B214" t="e">
        <f t="shared" si="2"/>
        <v>#REF!</v>
      </c>
      <c r="C214" s="1">
        <v>2016</v>
      </c>
      <c r="D214" s="1"/>
      <c r="E214" s="1"/>
      <c r="F214" s="1"/>
      <c r="G214" s="1"/>
      <c r="H214" s="1"/>
      <c r="I214" s="1"/>
      <c r="J214" s="1"/>
      <c r="K214" s="1"/>
      <c r="L214" s="1" t="e">
        <f>CONCATENATE(Self_Reported!$B214,Self_Reported!$C214)</f>
        <v>#REF!</v>
      </c>
      <c r="M214" s="1">
        <f>Self_Reported!$D214+Self_Reported!$E214+Self_Reported!$F214+Self_Reported!$G214</f>
        <v>0</v>
      </c>
      <c r="N214" s="1">
        <f>Self_Reported!$H214+Self_Reported!$I214+Self_Reported!$J214+Self_Reported!$K214</f>
        <v>0</v>
      </c>
      <c r="O214" s="1">
        <f>Self_Reported!$D214</f>
        <v>0</v>
      </c>
      <c r="P214" s="1">
        <f>Self_Reported!$D214+Self_Reported!$E214</f>
        <v>0</v>
      </c>
      <c r="Q214" s="1">
        <f>Self_Reported!$D214+Self_Reported!$E214+Self_Reported!$F214</f>
        <v>0</v>
      </c>
      <c r="R214" s="1">
        <f>Self_Reported!$M214</f>
        <v>0</v>
      </c>
      <c r="S214" s="1">
        <f>Self_Reported!$H214</f>
        <v>0</v>
      </c>
      <c r="T214" s="1">
        <f>Self_Reported!$H214+Self_Reported!$I214</f>
        <v>0</v>
      </c>
      <c r="U214" s="1">
        <f>Self_Reported!$H214+Self_Reported!$I214+Self_Reported!$J214</f>
        <v>0</v>
      </c>
      <c r="V214" s="1">
        <f>Self_Reported!$N214</f>
        <v>0</v>
      </c>
    </row>
    <row r="215" spans="2:22" x14ac:dyDescent="0.25">
      <c r="B215" t="e">
        <f t="shared" si="2"/>
        <v>#REF!</v>
      </c>
      <c r="C215" s="1">
        <v>2016</v>
      </c>
      <c r="D215" s="1"/>
      <c r="E215" s="1"/>
      <c r="F215" s="1"/>
      <c r="G215" s="1"/>
      <c r="H215" s="1"/>
      <c r="I215" s="1"/>
      <c r="J215" s="1"/>
      <c r="K215" s="1"/>
      <c r="L215" s="1" t="e">
        <f>CONCATENATE(Self_Reported!$B215,Self_Reported!$C215)</f>
        <v>#REF!</v>
      </c>
      <c r="M215" s="1">
        <f>Self_Reported!$D215+Self_Reported!$E215+Self_Reported!$F215+Self_Reported!$G215</f>
        <v>0</v>
      </c>
      <c r="N215" s="1">
        <f>Self_Reported!$H215+Self_Reported!$I215+Self_Reported!$J215+Self_Reported!$K215</f>
        <v>0</v>
      </c>
      <c r="O215" s="1">
        <f>Self_Reported!$D215</f>
        <v>0</v>
      </c>
      <c r="P215" s="1">
        <f>Self_Reported!$D215+Self_Reported!$E215</f>
        <v>0</v>
      </c>
      <c r="Q215" s="1">
        <f>Self_Reported!$D215+Self_Reported!$E215+Self_Reported!$F215</f>
        <v>0</v>
      </c>
      <c r="R215" s="1">
        <f>Self_Reported!$M215</f>
        <v>0</v>
      </c>
      <c r="S215" s="1">
        <f>Self_Reported!$H215</f>
        <v>0</v>
      </c>
      <c r="T215" s="1">
        <f>Self_Reported!$H215+Self_Reported!$I215</f>
        <v>0</v>
      </c>
      <c r="U215" s="1">
        <f>Self_Reported!$H215+Self_Reported!$I215+Self_Reported!$J215</f>
        <v>0</v>
      </c>
      <c r="V215" s="1">
        <f>Self_Reported!$N215</f>
        <v>0</v>
      </c>
    </row>
    <row r="216" spans="2:22" x14ac:dyDescent="0.25">
      <c r="B216" t="e">
        <f t="shared" si="2"/>
        <v>#REF!</v>
      </c>
      <c r="C216" s="1">
        <v>2016</v>
      </c>
      <c r="D216" s="1"/>
      <c r="E216" s="1"/>
      <c r="F216" s="1"/>
      <c r="G216" s="1"/>
      <c r="H216" s="1"/>
      <c r="I216" s="1"/>
      <c r="J216" s="1"/>
      <c r="K216" s="1"/>
      <c r="L216" s="1" t="e">
        <f>CONCATENATE(Self_Reported!$B216,Self_Reported!$C216)</f>
        <v>#REF!</v>
      </c>
      <c r="M216" s="1">
        <f>Self_Reported!$D216+Self_Reported!$E216+Self_Reported!$F216+Self_Reported!$G216</f>
        <v>0</v>
      </c>
      <c r="N216" s="1">
        <f>Self_Reported!$H216+Self_Reported!$I216+Self_Reported!$J216+Self_Reported!$K216</f>
        <v>0</v>
      </c>
      <c r="O216" s="1">
        <f>Self_Reported!$D216</f>
        <v>0</v>
      </c>
      <c r="P216" s="1">
        <f>Self_Reported!$D216+Self_Reported!$E216</f>
        <v>0</v>
      </c>
      <c r="Q216" s="1">
        <f>Self_Reported!$D216+Self_Reported!$E216+Self_Reported!$F216</f>
        <v>0</v>
      </c>
      <c r="R216" s="1">
        <f>Self_Reported!$M216</f>
        <v>0</v>
      </c>
      <c r="S216" s="1">
        <f>Self_Reported!$H216</f>
        <v>0</v>
      </c>
      <c r="T216" s="1">
        <f>Self_Reported!$H216+Self_Reported!$I216</f>
        <v>0</v>
      </c>
      <c r="U216" s="1">
        <f>Self_Reported!$H216+Self_Reported!$I216+Self_Reported!$J216</f>
        <v>0</v>
      </c>
      <c r="V216" s="1">
        <f>Self_Reported!$N216</f>
        <v>0</v>
      </c>
    </row>
    <row r="217" spans="2:22" x14ac:dyDescent="0.25">
      <c r="B217" t="e">
        <f t="shared" si="2"/>
        <v>#REF!</v>
      </c>
      <c r="C217" s="1">
        <v>2016</v>
      </c>
      <c r="D217" s="1"/>
      <c r="E217" s="1"/>
      <c r="F217" s="1"/>
      <c r="G217" s="1"/>
      <c r="H217" s="1"/>
      <c r="I217" s="1"/>
      <c r="J217" s="1"/>
      <c r="K217" s="1"/>
      <c r="L217" s="1" t="e">
        <f>CONCATENATE(Self_Reported!$B217,Self_Reported!$C217)</f>
        <v>#REF!</v>
      </c>
      <c r="M217" s="1">
        <f>Self_Reported!$D217+Self_Reported!$E217+Self_Reported!$F217+Self_Reported!$G217</f>
        <v>0</v>
      </c>
      <c r="N217" s="1">
        <f>Self_Reported!$H217+Self_Reported!$I217+Self_Reported!$J217+Self_Reported!$K217</f>
        <v>0</v>
      </c>
      <c r="O217" s="1">
        <f>Self_Reported!$D217</f>
        <v>0</v>
      </c>
      <c r="P217" s="1">
        <f>Self_Reported!$D217+Self_Reported!$E217</f>
        <v>0</v>
      </c>
      <c r="Q217" s="1">
        <f>Self_Reported!$D217+Self_Reported!$E217+Self_Reported!$F217</f>
        <v>0</v>
      </c>
      <c r="R217" s="1">
        <f>Self_Reported!$M217</f>
        <v>0</v>
      </c>
      <c r="S217" s="1">
        <f>Self_Reported!$H217</f>
        <v>0</v>
      </c>
      <c r="T217" s="1">
        <f>Self_Reported!$H217+Self_Reported!$I217</f>
        <v>0</v>
      </c>
      <c r="U217" s="1">
        <f>Self_Reported!$H217+Self_Reported!$I217+Self_Reported!$J217</f>
        <v>0</v>
      </c>
      <c r="V217" s="1">
        <f>Self_Reported!$N217</f>
        <v>0</v>
      </c>
    </row>
    <row r="218" spans="2:22" x14ac:dyDescent="0.25">
      <c r="B218" t="e">
        <f t="shared" si="2"/>
        <v>#REF!</v>
      </c>
      <c r="C218" s="1">
        <v>2016</v>
      </c>
      <c r="D218" s="1"/>
      <c r="E218" s="1"/>
      <c r="F218" s="1"/>
      <c r="G218" s="1"/>
      <c r="H218" s="1"/>
      <c r="I218" s="1"/>
      <c r="J218" s="1"/>
      <c r="K218" s="1"/>
      <c r="L218" s="1" t="e">
        <f>CONCATENATE(Self_Reported!$B218,Self_Reported!$C218)</f>
        <v>#REF!</v>
      </c>
      <c r="M218" s="1">
        <f>Self_Reported!$D218+Self_Reported!$E218+Self_Reported!$F218+Self_Reported!$G218</f>
        <v>0</v>
      </c>
      <c r="N218" s="1">
        <f>Self_Reported!$H218+Self_Reported!$I218+Self_Reported!$J218+Self_Reported!$K218</f>
        <v>0</v>
      </c>
      <c r="O218" s="1">
        <f>Self_Reported!$D218</f>
        <v>0</v>
      </c>
      <c r="P218" s="1">
        <f>Self_Reported!$D218+Self_Reported!$E218</f>
        <v>0</v>
      </c>
      <c r="Q218" s="1">
        <f>Self_Reported!$D218+Self_Reported!$E218+Self_Reported!$F218</f>
        <v>0</v>
      </c>
      <c r="R218" s="1">
        <f>Self_Reported!$M218</f>
        <v>0</v>
      </c>
      <c r="S218" s="1">
        <f>Self_Reported!$H218</f>
        <v>0</v>
      </c>
      <c r="T218" s="1">
        <f>Self_Reported!$H218+Self_Reported!$I218</f>
        <v>0</v>
      </c>
      <c r="U218" s="1">
        <f>Self_Reported!$H218+Self_Reported!$I218+Self_Reported!$J218</f>
        <v>0</v>
      </c>
      <c r="V218" s="1">
        <f>Self_Reported!$N218</f>
        <v>0</v>
      </c>
    </row>
    <row r="219" spans="2:22" x14ac:dyDescent="0.25">
      <c r="B219" t="e">
        <f t="shared" si="2"/>
        <v>#REF!</v>
      </c>
      <c r="C219" s="1">
        <v>2017</v>
      </c>
      <c r="D219" s="1"/>
      <c r="E219" s="1"/>
      <c r="F219" s="1"/>
      <c r="G219" s="1"/>
      <c r="H219" s="1"/>
      <c r="I219" s="1"/>
      <c r="J219" s="1"/>
      <c r="K219" s="1"/>
      <c r="L219" s="1" t="e">
        <f>CONCATENATE(Self_Reported!$B219,Self_Reported!$C219)</f>
        <v>#REF!</v>
      </c>
      <c r="M219" s="1">
        <f>Self_Reported!$D219+Self_Reported!$E219+Self_Reported!$F219+Self_Reported!$G219</f>
        <v>0</v>
      </c>
      <c r="N219" s="1">
        <f>Self_Reported!$H219+Self_Reported!$I219+Self_Reported!$J219+Self_Reported!$K219</f>
        <v>0</v>
      </c>
      <c r="O219" s="1">
        <f>Self_Reported!$D219</f>
        <v>0</v>
      </c>
      <c r="P219" s="1">
        <f>Self_Reported!$D219+Self_Reported!$E219</f>
        <v>0</v>
      </c>
      <c r="Q219" s="1">
        <f>Self_Reported!$D219+Self_Reported!$E219+Self_Reported!$F219</f>
        <v>0</v>
      </c>
      <c r="R219" s="1">
        <f>Self_Reported!$M219</f>
        <v>0</v>
      </c>
      <c r="S219" s="1">
        <f>Self_Reported!$H219</f>
        <v>0</v>
      </c>
      <c r="T219" s="1">
        <f>Self_Reported!$H219+Self_Reported!$I219</f>
        <v>0</v>
      </c>
      <c r="U219" s="1">
        <f>Self_Reported!$H219+Self_Reported!$I219+Self_Reported!$J219</f>
        <v>0</v>
      </c>
      <c r="V219" s="1">
        <f>Self_Reported!$N219</f>
        <v>0</v>
      </c>
    </row>
    <row r="220" spans="2:22" x14ac:dyDescent="0.25">
      <c r="B220" t="str">
        <f t="shared" si="2"/>
        <v>Amount of Revenue Collected ($ hundreds)</v>
      </c>
      <c r="C220" s="1">
        <v>2017</v>
      </c>
      <c r="D220" s="1"/>
      <c r="E220" s="1"/>
      <c r="F220" s="1"/>
      <c r="G220" s="1"/>
      <c r="H220" s="1"/>
      <c r="I220" s="1"/>
      <c r="J220" s="1"/>
      <c r="K220" s="1"/>
      <c r="L220" s="1" t="str">
        <f>CONCATENATE(Self_Reported!$B220,Self_Reported!$C220)</f>
        <v>Amount of Revenue Collected ($ hundreds)2017</v>
      </c>
      <c r="M220" s="1">
        <f>Self_Reported!$D220+Self_Reported!$E220+Self_Reported!$F220+Self_Reported!$G220</f>
        <v>0</v>
      </c>
      <c r="N220" s="1">
        <f>Self_Reported!$H220+Self_Reported!$I220+Self_Reported!$J220+Self_Reported!$K220</f>
        <v>0</v>
      </c>
      <c r="O220" s="1">
        <f>Self_Reported!$D220</f>
        <v>0</v>
      </c>
      <c r="P220" s="1">
        <f>Self_Reported!$D220+Self_Reported!$E220</f>
        <v>0</v>
      </c>
      <c r="Q220" s="1">
        <f>Self_Reported!$D220+Self_Reported!$E220+Self_Reported!$F220</f>
        <v>0</v>
      </c>
      <c r="R220" s="1">
        <f>Self_Reported!$M220</f>
        <v>0</v>
      </c>
      <c r="S220" s="1">
        <f>Self_Reported!$H220</f>
        <v>0</v>
      </c>
      <c r="T220" s="1">
        <f>Self_Reported!$H220+Self_Reported!$I220</f>
        <v>0</v>
      </c>
      <c r="U220" s="1">
        <f>Self_Reported!$H220+Self_Reported!$I220+Self_Reported!$J220</f>
        <v>0</v>
      </c>
      <c r="V220" s="1">
        <f>Self_Reported!$N220</f>
        <v>0</v>
      </c>
    </row>
    <row r="221" spans="2:22" x14ac:dyDescent="0.25">
      <c r="B221" t="str">
        <f t="shared" si="2"/>
        <v xml:space="preserve">Attendance at Neighborhood Events </v>
      </c>
      <c r="C221" s="1">
        <v>2017</v>
      </c>
      <c r="D221" s="1"/>
      <c r="E221" s="1"/>
      <c r="F221" s="1"/>
      <c r="G221" s="1"/>
      <c r="H221" s="1"/>
      <c r="I221" s="1"/>
      <c r="J221" s="1"/>
      <c r="K221" s="1"/>
      <c r="L221" s="1" t="str">
        <f>CONCATENATE(Self_Reported!$B221,Self_Reported!$C221)</f>
        <v>Attendance at Neighborhood Events 2017</v>
      </c>
      <c r="M221" s="1">
        <f>Self_Reported!$D221+Self_Reported!$E221+Self_Reported!$F221+Self_Reported!$G221</f>
        <v>0</v>
      </c>
      <c r="N221" s="1">
        <f>Self_Reported!$H221+Self_Reported!$I221+Self_Reported!$J221+Self_Reported!$K221</f>
        <v>0</v>
      </c>
      <c r="O221" s="1">
        <f>Self_Reported!$D221</f>
        <v>0</v>
      </c>
      <c r="P221" s="1">
        <f>Self_Reported!$D221+Self_Reported!$E221</f>
        <v>0</v>
      </c>
      <c r="Q221" s="1">
        <f>Self_Reported!$D221+Self_Reported!$E221+Self_Reported!$F221</f>
        <v>0</v>
      </c>
      <c r="R221" s="1">
        <f>Self_Reported!$M221</f>
        <v>0</v>
      </c>
      <c r="S221" s="1">
        <f>Self_Reported!$H221</f>
        <v>0</v>
      </c>
      <c r="T221" s="1">
        <f>Self_Reported!$H221+Self_Reported!$I221</f>
        <v>0</v>
      </c>
      <c r="U221" s="1">
        <f>Self_Reported!$H221+Self_Reported!$I221+Self_Reported!$J221</f>
        <v>0</v>
      </c>
      <c r="V221" s="1">
        <f>Self_Reported!$N221</f>
        <v>0</v>
      </c>
    </row>
    <row r="222" spans="2:22" x14ac:dyDescent="0.25">
      <c r="B222" t="e">
        <f t="shared" si="2"/>
        <v>#REF!</v>
      </c>
      <c r="C222" s="1">
        <v>2017</v>
      </c>
      <c r="D222" s="1"/>
      <c r="E222" s="1"/>
      <c r="F222" s="1"/>
      <c r="G222" s="1"/>
      <c r="H222" s="1"/>
      <c r="I222" s="1"/>
      <c r="J222" s="1"/>
      <c r="K222" s="1"/>
      <c r="L222" s="1" t="e">
        <f>CONCATENATE(Self_Reported!$B222,Self_Reported!$C222)</f>
        <v>#REF!</v>
      </c>
      <c r="M222" s="1">
        <f>Self_Reported!$D222+Self_Reported!$E222+Self_Reported!$F222+Self_Reported!$G222</f>
        <v>0</v>
      </c>
      <c r="N222" s="1">
        <f>Self_Reported!$H222+Self_Reported!$I222+Self_Reported!$J222+Self_Reported!$K222</f>
        <v>0</v>
      </c>
      <c r="O222" s="1">
        <f>Self_Reported!$D222</f>
        <v>0</v>
      </c>
      <c r="P222" s="1">
        <f>Self_Reported!$D222+Self_Reported!$E222</f>
        <v>0</v>
      </c>
      <c r="Q222" s="1">
        <f>Self_Reported!$D222+Self_Reported!$E222+Self_Reported!$F222</f>
        <v>0</v>
      </c>
      <c r="R222" s="1">
        <f>Self_Reported!$M222</f>
        <v>0</v>
      </c>
      <c r="S222" s="1">
        <f>Self_Reported!$H222</f>
        <v>0</v>
      </c>
      <c r="T222" s="1">
        <f>Self_Reported!$H222+Self_Reported!$I222</f>
        <v>0</v>
      </c>
      <c r="U222" s="1">
        <f>Self_Reported!$H222+Self_Reported!$I222+Self_Reported!$J222</f>
        <v>0</v>
      </c>
      <c r="V222" s="1">
        <f>Self_Reported!$N222</f>
        <v>0</v>
      </c>
    </row>
    <row r="223" spans="2:22" x14ac:dyDescent="0.25">
      <c r="B223" t="str">
        <f t="shared" si="2"/>
        <v xml:space="preserve">Number of Twitter Followers  </v>
      </c>
      <c r="C223" s="1">
        <v>2017</v>
      </c>
      <c r="D223" s="1"/>
      <c r="E223" s="1"/>
      <c r="F223" s="1"/>
      <c r="G223" s="1"/>
      <c r="H223" s="1"/>
      <c r="I223" s="1"/>
      <c r="J223" s="1"/>
      <c r="K223" s="1"/>
      <c r="L223" s="1" t="str">
        <f>CONCATENATE(Self_Reported!$B223,Self_Reported!$C223)</f>
        <v>Number of Twitter Followers  2017</v>
      </c>
      <c r="M223" s="1">
        <f>Self_Reported!$D223+Self_Reported!$E223+Self_Reported!$F223+Self_Reported!$G223</f>
        <v>0</v>
      </c>
      <c r="N223" s="1">
        <f>Self_Reported!$H223+Self_Reported!$I223+Self_Reported!$J223+Self_Reported!$K223</f>
        <v>0</v>
      </c>
      <c r="O223" s="1">
        <f>Self_Reported!$D223</f>
        <v>0</v>
      </c>
      <c r="P223" s="1">
        <f>Self_Reported!$D223+Self_Reported!$E223</f>
        <v>0</v>
      </c>
      <c r="Q223" s="1">
        <f>Self_Reported!$D223+Self_Reported!$E223+Self_Reported!$F223</f>
        <v>0</v>
      </c>
      <c r="R223" s="1">
        <f>Self_Reported!$M223</f>
        <v>0</v>
      </c>
      <c r="S223" s="1">
        <f>Self_Reported!$H223</f>
        <v>0</v>
      </c>
      <c r="T223" s="1">
        <f>Self_Reported!$H223+Self_Reported!$I223</f>
        <v>0</v>
      </c>
      <c r="U223" s="1">
        <f>Self_Reported!$H223+Self_Reported!$I223+Self_Reported!$J223</f>
        <v>0</v>
      </c>
      <c r="V223" s="1">
        <f>Self_Reported!$N223</f>
        <v>0</v>
      </c>
    </row>
    <row r="224" spans="2:22" x14ac:dyDescent="0.25">
      <c r="B224" t="str">
        <f t="shared" si="2"/>
        <v>Number of Facebook Likes</v>
      </c>
      <c r="C224" s="1">
        <v>2017</v>
      </c>
      <c r="D224" s="1"/>
      <c r="E224" s="1"/>
      <c r="F224" s="1"/>
      <c r="G224" s="1"/>
      <c r="H224" s="1"/>
      <c r="I224" s="1"/>
      <c r="J224" s="1"/>
      <c r="K224" s="1"/>
      <c r="L224" s="1" t="str">
        <f>CONCATENATE(Self_Reported!$B224,Self_Reported!$C224)</f>
        <v>Number of Facebook Likes2017</v>
      </c>
      <c r="M224" s="1">
        <f>Self_Reported!$D224+Self_Reported!$E224+Self_Reported!$F224+Self_Reported!$G224</f>
        <v>0</v>
      </c>
      <c r="N224" s="1">
        <f>Self_Reported!$H224+Self_Reported!$I224+Self_Reported!$J224+Self_Reported!$K224</f>
        <v>0</v>
      </c>
      <c r="O224" s="1">
        <f>Self_Reported!$D224</f>
        <v>0</v>
      </c>
      <c r="P224" s="1">
        <f>Self_Reported!$D224+Self_Reported!$E224</f>
        <v>0</v>
      </c>
      <c r="Q224" s="1">
        <f>Self_Reported!$D224+Self_Reported!$E224+Self_Reported!$F224</f>
        <v>0</v>
      </c>
      <c r="R224" s="1">
        <f>Self_Reported!$M224</f>
        <v>0</v>
      </c>
      <c r="S224" s="1">
        <f>Self_Reported!$H224</f>
        <v>0</v>
      </c>
      <c r="T224" s="1">
        <f>Self_Reported!$H224+Self_Reported!$I224</f>
        <v>0</v>
      </c>
      <c r="U224" s="1">
        <f>Self_Reported!$H224+Self_Reported!$I224+Self_Reported!$J224</f>
        <v>0</v>
      </c>
      <c r="V224" s="1">
        <f>Self_Reported!$N224</f>
        <v>0</v>
      </c>
    </row>
    <row r="225" spans="2:22" x14ac:dyDescent="0.25">
      <c r="B225" t="e">
        <f t="shared" si="2"/>
        <v>#REF!</v>
      </c>
      <c r="C225" s="1">
        <v>2017</v>
      </c>
      <c r="D225" s="1"/>
      <c r="E225" s="1"/>
      <c r="F225" s="1"/>
      <c r="G225" s="1"/>
      <c r="H225" s="1"/>
      <c r="I225" s="1"/>
      <c r="J225" s="1"/>
      <c r="K225" s="1"/>
      <c r="L225" s="1" t="e">
        <f>CONCATENATE(Self_Reported!$B225,Self_Reported!$C225)</f>
        <v>#REF!</v>
      </c>
      <c r="M225" s="1">
        <f>Self_Reported!$D225+Self_Reported!$E225+Self_Reported!$F225+Self_Reported!$G225</f>
        <v>0</v>
      </c>
      <c r="N225" s="1">
        <f>Self_Reported!$H225+Self_Reported!$I225+Self_Reported!$J225+Self_Reported!$K225</f>
        <v>0</v>
      </c>
      <c r="O225" s="1">
        <f>Self_Reported!$D225</f>
        <v>0</v>
      </c>
      <c r="P225" s="1">
        <f>Self_Reported!$D225+Self_Reported!$E225</f>
        <v>0</v>
      </c>
      <c r="Q225" s="1">
        <f>Self_Reported!$D225+Self_Reported!$E225+Self_Reported!$F225</f>
        <v>0</v>
      </c>
      <c r="R225" s="1">
        <f>Self_Reported!$M225</f>
        <v>0</v>
      </c>
      <c r="S225" s="1">
        <f>Self_Reported!$H225</f>
        <v>0</v>
      </c>
      <c r="T225" s="1">
        <f>Self_Reported!$H225+Self_Reported!$I225</f>
        <v>0</v>
      </c>
      <c r="U225" s="1">
        <f>Self_Reported!$H225+Self_Reported!$I225+Self_Reported!$J225</f>
        <v>0</v>
      </c>
      <c r="V225" s="1">
        <f>Self_Reported!$N225</f>
        <v>0</v>
      </c>
    </row>
    <row r="226" spans="2:22" x14ac:dyDescent="0.25">
      <c r="B226" t="e">
        <f t="shared" si="2"/>
        <v>#REF!</v>
      </c>
      <c r="C226" s="1">
        <v>2017</v>
      </c>
      <c r="D226" s="1"/>
      <c r="E226" s="1"/>
      <c r="F226" s="1"/>
      <c r="G226" s="1"/>
      <c r="H226" s="1"/>
      <c r="I226" s="1"/>
      <c r="J226" s="1"/>
      <c r="K226" s="1"/>
      <c r="L226" s="1" t="e">
        <f>CONCATENATE(Self_Reported!$B226,Self_Reported!$C226)</f>
        <v>#REF!</v>
      </c>
      <c r="M226" s="1">
        <f>Self_Reported!$D226+Self_Reported!$E226+Self_Reported!$F226+Self_Reported!$G226</f>
        <v>0</v>
      </c>
      <c r="N226" s="1">
        <f>Self_Reported!$H226+Self_Reported!$I226+Self_Reported!$J226+Self_Reported!$K226</f>
        <v>0</v>
      </c>
      <c r="O226" s="1">
        <f>Self_Reported!$D226</f>
        <v>0</v>
      </c>
      <c r="P226" s="1">
        <f>Self_Reported!$D226+Self_Reported!$E226</f>
        <v>0</v>
      </c>
      <c r="Q226" s="1">
        <f>Self_Reported!$D226+Self_Reported!$E226+Self_Reported!$F226</f>
        <v>0</v>
      </c>
      <c r="R226" s="1">
        <f>Self_Reported!$M226</f>
        <v>0</v>
      </c>
      <c r="S226" s="1">
        <f>Self_Reported!$H226</f>
        <v>0</v>
      </c>
      <c r="T226" s="1">
        <f>Self_Reported!$H226+Self_Reported!$I226</f>
        <v>0</v>
      </c>
      <c r="U226" s="1">
        <f>Self_Reported!$H226+Self_Reported!$I226+Self_Reported!$J226</f>
        <v>0</v>
      </c>
      <c r="V226" s="1">
        <f>Self_Reported!$N226</f>
        <v>0</v>
      </c>
    </row>
    <row r="227" spans="2:22" x14ac:dyDescent="0.25">
      <c r="B227" t="e">
        <f t="shared" si="2"/>
        <v>#REF!</v>
      </c>
      <c r="C227" s="1">
        <v>2017</v>
      </c>
      <c r="D227" s="1"/>
      <c r="E227" s="1"/>
      <c r="F227" s="1"/>
      <c r="G227" s="1"/>
      <c r="H227" s="1"/>
      <c r="I227" s="1"/>
      <c r="J227" s="1"/>
      <c r="K227" s="1"/>
      <c r="L227" s="1" t="e">
        <f>CONCATENATE(Self_Reported!$B227,Self_Reported!$C227)</f>
        <v>#REF!</v>
      </c>
      <c r="M227" s="1">
        <f>Self_Reported!$D227+Self_Reported!$E227+Self_Reported!$F227+Self_Reported!$G227</f>
        <v>0</v>
      </c>
      <c r="N227" s="1">
        <f>Self_Reported!$H227+Self_Reported!$I227+Self_Reported!$J227+Self_Reported!$K227</f>
        <v>0</v>
      </c>
      <c r="O227" s="1">
        <f>Self_Reported!$D227</f>
        <v>0</v>
      </c>
      <c r="P227" s="1">
        <f>Self_Reported!$D227+Self_Reported!$E227</f>
        <v>0</v>
      </c>
      <c r="Q227" s="1">
        <f>Self_Reported!$D227+Self_Reported!$E227+Self_Reported!$F227</f>
        <v>0</v>
      </c>
      <c r="R227" s="1">
        <f>Self_Reported!$M227</f>
        <v>0</v>
      </c>
      <c r="S227" s="1">
        <f>Self_Reported!$H227</f>
        <v>0</v>
      </c>
      <c r="T227" s="1">
        <f>Self_Reported!$H227+Self_Reported!$I227</f>
        <v>0</v>
      </c>
      <c r="U227" s="1">
        <f>Self_Reported!$H227+Self_Reported!$I227+Self_Reported!$J227</f>
        <v>0</v>
      </c>
      <c r="V227" s="1">
        <f>Self_Reported!$N227</f>
        <v>0</v>
      </c>
    </row>
    <row r="228" spans="2:22" x14ac:dyDescent="0.25">
      <c r="B228" t="e">
        <f t="shared" si="2"/>
        <v>#REF!</v>
      </c>
      <c r="C228" s="1">
        <v>2017</v>
      </c>
      <c r="D228" s="1"/>
      <c r="E228" s="1"/>
      <c r="F228" s="1"/>
      <c r="G228" s="1"/>
      <c r="H228" s="1"/>
      <c r="I228" s="1"/>
      <c r="J228" s="1"/>
      <c r="K228" s="1"/>
      <c r="L228" s="1" t="e">
        <f>CONCATENATE(Self_Reported!$B228,Self_Reported!$C228)</f>
        <v>#REF!</v>
      </c>
      <c r="M228" s="1">
        <f>Self_Reported!$D228+Self_Reported!$E228+Self_Reported!$F228+Self_Reported!$G228</f>
        <v>0</v>
      </c>
      <c r="N228" s="1">
        <f>Self_Reported!$H228+Self_Reported!$I228+Self_Reported!$J228+Self_Reported!$K228</f>
        <v>0</v>
      </c>
      <c r="O228" s="1">
        <f>Self_Reported!$D228</f>
        <v>0</v>
      </c>
      <c r="P228" s="1">
        <f>Self_Reported!$D228+Self_Reported!$E228</f>
        <v>0</v>
      </c>
      <c r="Q228" s="1">
        <f>Self_Reported!$D228+Self_Reported!$E228+Self_Reported!$F228</f>
        <v>0</v>
      </c>
      <c r="R228" s="1">
        <f>Self_Reported!$M228</f>
        <v>0</v>
      </c>
      <c r="S228" s="1">
        <f>Self_Reported!$H228</f>
        <v>0</v>
      </c>
      <c r="T228" s="1">
        <f>Self_Reported!$H228+Self_Reported!$I228</f>
        <v>0</v>
      </c>
      <c r="U228" s="1">
        <f>Self_Reported!$H228+Self_Reported!$I228+Self_Reported!$J228</f>
        <v>0</v>
      </c>
      <c r="V228" s="1">
        <f>Self_Reported!$N228</f>
        <v>0</v>
      </c>
    </row>
    <row r="229" spans="2:22" x14ac:dyDescent="0.25">
      <c r="B229" t="e">
        <f t="shared" si="2"/>
        <v>#REF!</v>
      </c>
      <c r="C229" s="1">
        <v>2017</v>
      </c>
      <c r="D229" s="1"/>
      <c r="E229" s="1"/>
      <c r="F229" s="1"/>
      <c r="G229" s="1"/>
      <c r="H229" s="1"/>
      <c r="I229" s="1"/>
      <c r="J229" s="1"/>
      <c r="K229" s="1"/>
      <c r="L229" s="1" t="e">
        <f>CONCATENATE(Self_Reported!$B229,Self_Reported!$C229)</f>
        <v>#REF!</v>
      </c>
      <c r="M229" s="1">
        <f>Self_Reported!$D229+Self_Reported!$E229+Self_Reported!$F229+Self_Reported!$G229</f>
        <v>0</v>
      </c>
      <c r="N229" s="1">
        <f>Self_Reported!$H229+Self_Reported!$I229+Self_Reported!$J229+Self_Reported!$K229</f>
        <v>0</v>
      </c>
      <c r="O229" s="1">
        <f>Self_Reported!$D229</f>
        <v>0</v>
      </c>
      <c r="P229" s="1">
        <f>Self_Reported!$D229+Self_Reported!$E229</f>
        <v>0</v>
      </c>
      <c r="Q229" s="1">
        <f>Self_Reported!$D229+Self_Reported!$E229+Self_Reported!$F229</f>
        <v>0</v>
      </c>
      <c r="R229" s="1">
        <f>Self_Reported!$M229</f>
        <v>0</v>
      </c>
      <c r="S229" s="1">
        <f>Self_Reported!$H229</f>
        <v>0</v>
      </c>
      <c r="T229" s="1">
        <f>Self_Reported!$H229+Self_Reported!$I229</f>
        <v>0</v>
      </c>
      <c r="U229" s="1">
        <f>Self_Reported!$H229+Self_Reported!$I229+Self_Reported!$J229</f>
        <v>0</v>
      </c>
      <c r="V229" s="1">
        <f>Self_Reported!$N229</f>
        <v>0</v>
      </c>
    </row>
    <row r="230" spans="2:22" x14ac:dyDescent="0.25">
      <c r="B230" t="e">
        <f t="shared" si="2"/>
        <v>#REF!</v>
      </c>
      <c r="C230" s="1">
        <v>2017</v>
      </c>
      <c r="D230" s="1"/>
      <c r="E230" s="1"/>
      <c r="F230" s="1"/>
      <c r="G230" s="1"/>
      <c r="H230" s="1"/>
      <c r="I230" s="1"/>
      <c r="J230" s="1"/>
      <c r="K230" s="1"/>
      <c r="L230" s="1" t="e">
        <f>CONCATENATE(Self_Reported!$B230,Self_Reported!$C230)</f>
        <v>#REF!</v>
      </c>
      <c r="M230" s="1">
        <f>Self_Reported!$D230+Self_Reported!$E230+Self_Reported!$F230+Self_Reported!$G230</f>
        <v>0</v>
      </c>
      <c r="N230" s="1">
        <f>Self_Reported!$H230+Self_Reported!$I230+Self_Reported!$J230+Self_Reported!$K230</f>
        <v>0</v>
      </c>
      <c r="O230" s="1">
        <f>Self_Reported!$D230</f>
        <v>0</v>
      </c>
      <c r="P230" s="1">
        <f>Self_Reported!$D230+Self_Reported!$E230</f>
        <v>0</v>
      </c>
      <c r="Q230" s="1">
        <f>Self_Reported!$D230+Self_Reported!$E230+Self_Reported!$F230</f>
        <v>0</v>
      </c>
      <c r="R230" s="1">
        <f>Self_Reported!$M230</f>
        <v>0</v>
      </c>
      <c r="S230" s="1">
        <f>Self_Reported!$H230</f>
        <v>0</v>
      </c>
      <c r="T230" s="1">
        <f>Self_Reported!$H230+Self_Reported!$I230</f>
        <v>0</v>
      </c>
      <c r="U230" s="1">
        <f>Self_Reported!$H230+Self_Reported!$I230+Self_Reported!$J230</f>
        <v>0</v>
      </c>
      <c r="V230" s="1">
        <f>Self_Reported!$N230</f>
        <v>0</v>
      </c>
    </row>
    <row r="231" spans="2:22" x14ac:dyDescent="0.25">
      <c r="B231" t="e">
        <f t="shared" si="2"/>
        <v>#REF!</v>
      </c>
      <c r="C231" s="1">
        <v>2017</v>
      </c>
      <c r="D231" s="1"/>
      <c r="E231" s="1"/>
      <c r="F231" s="1"/>
      <c r="G231" s="1"/>
      <c r="H231" s="1"/>
      <c r="I231" s="1"/>
      <c r="J231" s="1"/>
      <c r="K231" s="1"/>
      <c r="L231" s="1" t="e">
        <f>CONCATENATE(Self_Reported!$B231,Self_Reported!$C231)</f>
        <v>#REF!</v>
      </c>
      <c r="M231" s="1">
        <f>Self_Reported!$D231+Self_Reported!$E231+Self_Reported!$F231+Self_Reported!$G231</f>
        <v>0</v>
      </c>
      <c r="N231" s="1">
        <f>Self_Reported!$H231+Self_Reported!$I231+Self_Reported!$J231+Self_Reported!$K231</f>
        <v>0</v>
      </c>
      <c r="O231" s="1">
        <f>Self_Reported!$D231</f>
        <v>0</v>
      </c>
      <c r="P231" s="1">
        <f>Self_Reported!$D231+Self_Reported!$E231</f>
        <v>0</v>
      </c>
      <c r="Q231" s="1">
        <f>Self_Reported!$D231+Self_Reported!$E231+Self_Reported!$F231</f>
        <v>0</v>
      </c>
      <c r="R231" s="1">
        <f>Self_Reported!$M231</f>
        <v>0</v>
      </c>
      <c r="S231" s="1">
        <f>Self_Reported!$H231</f>
        <v>0</v>
      </c>
      <c r="T231" s="1">
        <f>Self_Reported!$H231+Self_Reported!$I231</f>
        <v>0</v>
      </c>
      <c r="U231" s="1">
        <f>Self_Reported!$H231+Self_Reported!$I231+Self_Reported!$J231</f>
        <v>0</v>
      </c>
      <c r="V231" s="1">
        <f>Self_Reported!$N231</f>
        <v>0</v>
      </c>
    </row>
    <row r="232" spans="2:22" x14ac:dyDescent="0.25">
      <c r="B232" t="e">
        <f t="shared" si="2"/>
        <v>#REF!</v>
      </c>
      <c r="C232" s="1">
        <v>2017</v>
      </c>
      <c r="D232" s="1"/>
      <c r="E232" s="1"/>
      <c r="F232" s="1"/>
      <c r="G232" s="1"/>
      <c r="H232" s="1"/>
      <c r="I232" s="1"/>
      <c r="J232" s="1"/>
      <c r="K232" s="1"/>
      <c r="L232" s="1" t="e">
        <f>CONCATENATE(Self_Reported!$B232,Self_Reported!$C232)</f>
        <v>#REF!</v>
      </c>
      <c r="M232" s="1">
        <f>Self_Reported!$D232+Self_Reported!$E232+Self_Reported!$F232+Self_Reported!$G232</f>
        <v>0</v>
      </c>
      <c r="N232" s="1">
        <f>Self_Reported!$H232+Self_Reported!$I232+Self_Reported!$J232+Self_Reported!$K232</f>
        <v>0</v>
      </c>
      <c r="O232" s="1">
        <f>Self_Reported!$D232</f>
        <v>0</v>
      </c>
      <c r="P232" s="1">
        <f>Self_Reported!$D232+Self_Reported!$E232</f>
        <v>0</v>
      </c>
      <c r="Q232" s="1">
        <f>Self_Reported!$D232+Self_Reported!$E232+Self_Reported!$F232</f>
        <v>0</v>
      </c>
      <c r="R232" s="1">
        <f>Self_Reported!$M232</f>
        <v>0</v>
      </c>
      <c r="S232" s="1">
        <f>Self_Reported!$H232</f>
        <v>0</v>
      </c>
      <c r="T232" s="1">
        <f>Self_Reported!$H232+Self_Reported!$I232</f>
        <v>0</v>
      </c>
      <c r="U232" s="1">
        <f>Self_Reported!$H232+Self_Reported!$I232+Self_Reported!$J232</f>
        <v>0</v>
      </c>
      <c r="V232" s="1">
        <f>Self_Reported!$N232</f>
        <v>0</v>
      </c>
    </row>
    <row r="233" spans="2:22" x14ac:dyDescent="0.25">
      <c r="B233" t="e">
        <f t="shared" si="2"/>
        <v>#REF!</v>
      </c>
      <c r="C233" s="1">
        <v>2017</v>
      </c>
      <c r="D233" s="1"/>
      <c r="E233" s="1"/>
      <c r="F233" s="1"/>
      <c r="G233" s="1"/>
      <c r="H233" s="1"/>
      <c r="I233" s="1"/>
      <c r="J233" s="1"/>
      <c r="K233" s="1"/>
      <c r="L233" s="1" t="e">
        <f>CONCATENATE(Self_Reported!$B233,Self_Reported!$C233)</f>
        <v>#REF!</v>
      </c>
      <c r="M233" s="1">
        <f>Self_Reported!$D233+Self_Reported!$E233+Self_Reported!$F233+Self_Reported!$G233</f>
        <v>0</v>
      </c>
      <c r="N233" s="1">
        <f>Self_Reported!$H233+Self_Reported!$I233+Self_Reported!$J233+Self_Reported!$K233</f>
        <v>0</v>
      </c>
      <c r="O233" s="1">
        <f>Self_Reported!$D233</f>
        <v>0</v>
      </c>
      <c r="P233" s="1">
        <f>Self_Reported!$D233+Self_Reported!$E233</f>
        <v>0</v>
      </c>
      <c r="Q233" s="1">
        <f>Self_Reported!$D233+Self_Reported!$E233+Self_Reported!$F233</f>
        <v>0</v>
      </c>
      <c r="R233" s="1">
        <f>Self_Reported!$M233</f>
        <v>0</v>
      </c>
      <c r="S233" s="1">
        <f>Self_Reported!$H233</f>
        <v>0</v>
      </c>
      <c r="T233" s="1">
        <f>Self_Reported!$H233+Self_Reported!$I233</f>
        <v>0</v>
      </c>
      <c r="U233" s="1">
        <f>Self_Reported!$H233+Self_Reported!$I233+Self_Reported!$J233</f>
        <v>0</v>
      </c>
      <c r="V233" s="1">
        <f>Self_Reported!$N233</f>
        <v>0</v>
      </c>
    </row>
    <row r="234" spans="2:22" x14ac:dyDescent="0.25">
      <c r="B234" t="e">
        <f t="shared" si="2"/>
        <v>#REF!</v>
      </c>
      <c r="C234" s="1">
        <v>2017</v>
      </c>
      <c r="D234" s="1"/>
      <c r="E234" s="1"/>
      <c r="F234" s="1"/>
      <c r="G234" s="1"/>
      <c r="H234" s="1"/>
      <c r="I234" s="1"/>
      <c r="J234" s="1"/>
      <c r="K234" s="1"/>
      <c r="L234" s="1" t="e">
        <f>CONCATENATE(Self_Reported!$B234,Self_Reported!$C234)</f>
        <v>#REF!</v>
      </c>
      <c r="M234" s="1">
        <f>Self_Reported!$D234+Self_Reported!$E234+Self_Reported!$F234+Self_Reported!$G234</f>
        <v>0</v>
      </c>
      <c r="N234" s="1">
        <f>Self_Reported!$H234+Self_Reported!$I234+Self_Reported!$J234+Self_Reported!$K234</f>
        <v>0</v>
      </c>
      <c r="O234" s="1">
        <f>Self_Reported!$D234</f>
        <v>0</v>
      </c>
      <c r="P234" s="1">
        <f>Self_Reported!$D234+Self_Reported!$E234</f>
        <v>0</v>
      </c>
      <c r="Q234" s="1">
        <f>Self_Reported!$D234+Self_Reported!$E234+Self_Reported!$F234</f>
        <v>0</v>
      </c>
      <c r="R234" s="1">
        <f>Self_Reported!$M234</f>
        <v>0</v>
      </c>
      <c r="S234" s="1">
        <f>Self_Reported!$H234</f>
        <v>0</v>
      </c>
      <c r="T234" s="1">
        <f>Self_Reported!$H234+Self_Reported!$I234</f>
        <v>0</v>
      </c>
      <c r="U234" s="1">
        <f>Self_Reported!$H234+Self_Reported!$I234+Self_Reported!$J234</f>
        <v>0</v>
      </c>
      <c r="V234" s="1">
        <f>Self_Reported!$N234</f>
        <v>0</v>
      </c>
    </row>
    <row r="235" spans="2:22" x14ac:dyDescent="0.25">
      <c r="B235" t="e">
        <f t="shared" si="2"/>
        <v>#REF!</v>
      </c>
      <c r="C235" s="1">
        <v>2017</v>
      </c>
      <c r="D235" s="1"/>
      <c r="E235" s="1"/>
      <c r="F235" s="1"/>
      <c r="G235" s="1"/>
      <c r="H235" s="1"/>
      <c r="I235" s="1"/>
      <c r="J235" s="1"/>
      <c r="K235" s="1"/>
      <c r="L235" s="1" t="e">
        <f>CONCATENATE(Self_Reported!$B235,Self_Reported!$C235)</f>
        <v>#REF!</v>
      </c>
      <c r="M235" s="1">
        <f>Self_Reported!$D235+Self_Reported!$E235+Self_Reported!$F235+Self_Reported!$G235</f>
        <v>0</v>
      </c>
      <c r="N235" s="1">
        <f>Self_Reported!$H235+Self_Reported!$I235+Self_Reported!$J235+Self_Reported!$K235</f>
        <v>0</v>
      </c>
      <c r="O235" s="1">
        <f>Self_Reported!$D235</f>
        <v>0</v>
      </c>
      <c r="P235" s="1">
        <f>Self_Reported!$D235+Self_Reported!$E235</f>
        <v>0</v>
      </c>
      <c r="Q235" s="1">
        <f>Self_Reported!$D235+Self_Reported!$E235+Self_Reported!$F235</f>
        <v>0</v>
      </c>
      <c r="R235" s="1">
        <f>Self_Reported!$M235</f>
        <v>0</v>
      </c>
      <c r="S235" s="1">
        <f>Self_Reported!$H235</f>
        <v>0</v>
      </c>
      <c r="T235" s="1">
        <f>Self_Reported!$H235+Self_Reported!$I235</f>
        <v>0</v>
      </c>
      <c r="U235" s="1">
        <f>Self_Reported!$H235+Self_Reported!$I235+Self_Reported!$J235</f>
        <v>0</v>
      </c>
      <c r="V235" s="1">
        <f>Self_Reported!$N235</f>
        <v>0</v>
      </c>
    </row>
    <row r="236" spans="2:22" x14ac:dyDescent="0.25">
      <c r="B236" t="e">
        <f t="shared" si="2"/>
        <v>#REF!</v>
      </c>
      <c r="C236" s="1">
        <v>2017</v>
      </c>
      <c r="D236" s="1"/>
      <c r="E236" s="1"/>
      <c r="F236" s="1"/>
      <c r="G236" s="1"/>
      <c r="H236" s="1"/>
      <c r="I236" s="1"/>
      <c r="J236" s="1"/>
      <c r="K236" s="1"/>
      <c r="L236" s="1" t="e">
        <f>CONCATENATE(Self_Reported!$B236,Self_Reported!$C236)</f>
        <v>#REF!</v>
      </c>
      <c r="M236" s="1">
        <f>Self_Reported!$D236+Self_Reported!$E236+Self_Reported!$F236+Self_Reported!$G236</f>
        <v>0</v>
      </c>
      <c r="N236" s="1">
        <f>Self_Reported!$H236+Self_Reported!$I236+Self_Reported!$J236+Self_Reported!$K236</f>
        <v>0</v>
      </c>
      <c r="O236" s="1">
        <f>Self_Reported!$D236</f>
        <v>0</v>
      </c>
      <c r="P236" s="1">
        <f>Self_Reported!$D236+Self_Reported!$E236</f>
        <v>0</v>
      </c>
      <c r="Q236" s="1">
        <f>Self_Reported!$D236+Self_Reported!$E236+Self_Reported!$F236</f>
        <v>0</v>
      </c>
      <c r="R236" s="1">
        <f>Self_Reported!$M236</f>
        <v>0</v>
      </c>
      <c r="S236" s="1">
        <f>Self_Reported!$H236</f>
        <v>0</v>
      </c>
      <c r="T236" s="1">
        <f>Self_Reported!$H236+Self_Reported!$I236</f>
        <v>0</v>
      </c>
      <c r="U236" s="1">
        <f>Self_Reported!$H236+Self_Reported!$I236+Self_Reported!$J236</f>
        <v>0</v>
      </c>
      <c r="V236" s="1">
        <f>Self_Reported!$N236</f>
        <v>0</v>
      </c>
    </row>
    <row r="237" spans="2:22" x14ac:dyDescent="0.25">
      <c r="B237" t="str">
        <f t="shared" si="2"/>
        <v>Square Footage and Greenery Added/Maintained</v>
      </c>
      <c r="C237" s="1">
        <v>2017</v>
      </c>
      <c r="D237" s="1"/>
      <c r="E237" s="1"/>
      <c r="F237" s="1"/>
      <c r="G237" s="1"/>
      <c r="H237" s="1"/>
      <c r="I237" s="1"/>
      <c r="J237" s="1"/>
      <c r="K237" s="1"/>
      <c r="L237" s="1" t="str">
        <f>CONCATENATE(Self_Reported!$B237,Self_Reported!$C237)</f>
        <v>Square Footage and Greenery Added/Maintained2017</v>
      </c>
      <c r="M237" s="1">
        <f>Self_Reported!$D237+Self_Reported!$E237+Self_Reported!$F237+Self_Reported!$G237</f>
        <v>0</v>
      </c>
      <c r="N237" s="1">
        <f>Self_Reported!$H237+Self_Reported!$I237+Self_Reported!$J237+Self_Reported!$K237</f>
        <v>0</v>
      </c>
      <c r="O237" s="1">
        <f>Self_Reported!$D237</f>
        <v>0</v>
      </c>
      <c r="P237" s="1">
        <f>Self_Reported!$D237+Self_Reported!$E237</f>
        <v>0</v>
      </c>
      <c r="Q237" s="1">
        <f>Self_Reported!$D237+Self_Reported!$E237+Self_Reported!$F237</f>
        <v>0</v>
      </c>
      <c r="R237" s="1">
        <f>Self_Reported!$M237</f>
        <v>0</v>
      </c>
      <c r="S237" s="1">
        <f>Self_Reported!$H237</f>
        <v>0</v>
      </c>
      <c r="T237" s="1">
        <f>Self_Reported!$H237+Self_Reported!$I237</f>
        <v>0</v>
      </c>
      <c r="U237" s="1">
        <f>Self_Reported!$H237+Self_Reported!$I237+Self_Reported!$J237</f>
        <v>0</v>
      </c>
      <c r="V237" s="1">
        <f>Self_Reported!$N237</f>
        <v>0</v>
      </c>
    </row>
    <row r="238" spans="2:22" x14ac:dyDescent="0.25">
      <c r="B238" t="str">
        <f t="shared" si="2"/>
        <v>Number of Trees/Bushes Planted</v>
      </c>
      <c r="C238" s="1">
        <v>2017</v>
      </c>
      <c r="D238" s="1"/>
      <c r="E238" s="1"/>
      <c r="F238" s="1"/>
      <c r="G238" s="1"/>
      <c r="H238" s="1"/>
      <c r="I238" s="1"/>
      <c r="J238" s="1"/>
      <c r="K238" s="1"/>
      <c r="L238" s="1" t="str">
        <f>CONCATENATE(Self_Reported!$B238,Self_Reported!$C238)</f>
        <v>Number of Trees/Bushes Planted2017</v>
      </c>
      <c r="M238" s="1">
        <f>Self_Reported!$D238+Self_Reported!$E238+Self_Reported!$F238+Self_Reported!$G238</f>
        <v>0</v>
      </c>
      <c r="N238" s="1">
        <f>Self_Reported!$H238+Self_Reported!$I238+Self_Reported!$J238+Self_Reported!$K238</f>
        <v>0</v>
      </c>
      <c r="O238" s="1">
        <f>Self_Reported!$D238</f>
        <v>0</v>
      </c>
      <c r="P238" s="1">
        <f>Self_Reported!$D238+Self_Reported!$E238</f>
        <v>0</v>
      </c>
      <c r="Q238" s="1">
        <f>Self_Reported!$D238+Self_Reported!$E238+Self_Reported!$F238</f>
        <v>0</v>
      </c>
      <c r="R238" s="1">
        <f>Self_Reported!$M238</f>
        <v>0</v>
      </c>
      <c r="S238" s="1">
        <f>Self_Reported!$H238</f>
        <v>0</v>
      </c>
      <c r="T238" s="1">
        <f>Self_Reported!$H238+Self_Reported!$I238</f>
        <v>0</v>
      </c>
      <c r="U238" s="1">
        <f>Self_Reported!$H238+Self_Reported!$I238+Self_Reported!$J238</f>
        <v>0</v>
      </c>
      <c r="V238" s="1">
        <f>Self_Reported!$N238</f>
        <v>0</v>
      </c>
    </row>
    <row r="239" spans="2:22" x14ac:dyDescent="0.25">
      <c r="B239" t="e">
        <f t="shared" si="2"/>
        <v>#REF!</v>
      </c>
      <c r="C239" s="1">
        <v>2017</v>
      </c>
      <c r="D239" s="1"/>
      <c r="E239" s="1"/>
      <c r="F239" s="1"/>
      <c r="G239" s="1"/>
      <c r="H239" s="1"/>
      <c r="I239" s="1"/>
      <c r="J239" s="1"/>
      <c r="K239" s="1"/>
      <c r="L239" s="1" t="e">
        <f>CONCATENATE(Self_Reported!$B239,Self_Reported!$C239)</f>
        <v>#REF!</v>
      </c>
      <c r="M239" s="1">
        <f>Self_Reported!$D239+Self_Reported!$E239+Self_Reported!$F239+Self_Reported!$G239</f>
        <v>0</v>
      </c>
      <c r="N239" s="1">
        <f>Self_Reported!$H239+Self_Reported!$I239+Self_Reported!$J239+Self_Reported!$K239</f>
        <v>0</v>
      </c>
      <c r="O239" s="1">
        <f>Self_Reported!$D239</f>
        <v>0</v>
      </c>
      <c r="P239" s="1">
        <f>Self_Reported!$D239+Self_Reported!$E239</f>
        <v>0</v>
      </c>
      <c r="Q239" s="1">
        <f>Self_Reported!$D239+Self_Reported!$E239+Self_Reported!$F239</f>
        <v>0</v>
      </c>
      <c r="R239" s="1">
        <f>Self_Reported!$M239</f>
        <v>0</v>
      </c>
      <c r="S239" s="1">
        <f>Self_Reported!$H239</f>
        <v>0</v>
      </c>
      <c r="T239" s="1">
        <f>Self_Reported!$H239+Self_Reported!$I239</f>
        <v>0</v>
      </c>
      <c r="U239" s="1">
        <f>Self_Reported!$H239+Self_Reported!$I239+Self_Reported!$J239</f>
        <v>0</v>
      </c>
      <c r="V239" s="1">
        <f>Self_Reported!$N239</f>
        <v>0</v>
      </c>
    </row>
    <row r="240" spans="2:22" x14ac:dyDescent="0.25">
      <c r="B240" t="e">
        <f t="shared" si="2"/>
        <v>#REF!</v>
      </c>
      <c r="C240" s="1">
        <v>2017</v>
      </c>
      <c r="D240" s="1"/>
      <c r="E240" s="1"/>
      <c r="F240" s="1"/>
      <c r="G240" s="1"/>
      <c r="H240" s="1"/>
      <c r="I240" s="1"/>
      <c r="J240" s="1"/>
      <c r="K240" s="1"/>
      <c r="L240" s="1" t="e">
        <f>CONCATENATE(Self_Reported!$B240,Self_Reported!$C240)</f>
        <v>#REF!</v>
      </c>
      <c r="M240" s="1">
        <f>Self_Reported!$D240+Self_Reported!$E240+Self_Reported!$F240+Self_Reported!$G240</f>
        <v>0</v>
      </c>
      <c r="N240" s="1">
        <f>Self_Reported!$H240+Self_Reported!$I240+Self_Reported!$J240+Self_Reported!$K240</f>
        <v>0</v>
      </c>
      <c r="O240" s="1">
        <f>Self_Reported!$D240</f>
        <v>0</v>
      </c>
      <c r="P240" s="1">
        <f>Self_Reported!$D240+Self_Reported!$E240</f>
        <v>0</v>
      </c>
      <c r="Q240" s="1">
        <f>Self_Reported!$D240+Self_Reported!$E240+Self_Reported!$F240</f>
        <v>0</v>
      </c>
      <c r="R240" s="1">
        <f>Self_Reported!$M240</f>
        <v>0</v>
      </c>
      <c r="S240" s="1">
        <f>Self_Reported!$H240</f>
        <v>0</v>
      </c>
      <c r="T240" s="1">
        <f>Self_Reported!$H240+Self_Reported!$I240</f>
        <v>0</v>
      </c>
      <c r="U240" s="1">
        <f>Self_Reported!$H240+Self_Reported!$I240+Self_Reported!$J240</f>
        <v>0</v>
      </c>
      <c r="V240" s="1">
        <f>Self_Reported!$N240</f>
        <v>0</v>
      </c>
    </row>
    <row r="241" spans="2:22" x14ac:dyDescent="0.25">
      <c r="B241" t="e">
        <f t="shared" si="2"/>
        <v>#REF!</v>
      </c>
      <c r="C241" s="1">
        <v>2017</v>
      </c>
      <c r="D241" s="1"/>
      <c r="E241" s="1"/>
      <c r="F241" s="1"/>
      <c r="G241" s="1"/>
      <c r="H241" s="1"/>
      <c r="I241" s="1"/>
      <c r="J241" s="1"/>
      <c r="K241" s="1"/>
      <c r="L241" s="1" t="e">
        <f>CONCATENATE(Self_Reported!$B241,Self_Reported!$C241)</f>
        <v>#REF!</v>
      </c>
      <c r="M241" s="1">
        <f>Self_Reported!$D241+Self_Reported!$E241+Self_Reported!$F241+Self_Reported!$G241</f>
        <v>0</v>
      </c>
      <c r="N241" s="1">
        <f>Self_Reported!$H241+Self_Reported!$I241+Self_Reported!$J241+Self_Reported!$K241</f>
        <v>0</v>
      </c>
      <c r="O241" s="1">
        <f>Self_Reported!$D241</f>
        <v>0</v>
      </c>
      <c r="P241" s="1">
        <f>Self_Reported!$D241+Self_Reported!$E241</f>
        <v>0</v>
      </c>
      <c r="Q241" s="1">
        <f>Self_Reported!$D241+Self_Reported!$E241+Self_Reported!$F241</f>
        <v>0</v>
      </c>
      <c r="R241" s="1">
        <f>Self_Reported!$M241</f>
        <v>0</v>
      </c>
      <c r="S241" s="1">
        <f>Self_Reported!$H241</f>
        <v>0</v>
      </c>
      <c r="T241" s="1">
        <f>Self_Reported!$H241+Self_Reported!$I241</f>
        <v>0</v>
      </c>
      <c r="U241" s="1">
        <f>Self_Reported!$H241+Self_Reported!$I241+Self_Reported!$J241</f>
        <v>0</v>
      </c>
      <c r="V241" s="1">
        <f>Self_Reported!$N241</f>
        <v>0</v>
      </c>
    </row>
    <row r="242" spans="2:22" x14ac:dyDescent="0.25">
      <c r="B242" t="e">
        <f t="shared" si="2"/>
        <v>#REF!</v>
      </c>
      <c r="C242" s="1">
        <v>2017</v>
      </c>
      <c r="D242" s="1"/>
      <c r="E242" s="1"/>
      <c r="F242" s="1"/>
      <c r="G242" s="1"/>
      <c r="H242" s="1"/>
      <c r="I242" s="1"/>
      <c r="J242" s="1"/>
      <c r="K242" s="1"/>
      <c r="L242" s="1" t="e">
        <f>CONCATENATE(Self_Reported!$B242,Self_Reported!$C242)</f>
        <v>#REF!</v>
      </c>
      <c r="M242" s="1">
        <f>Self_Reported!$D242+Self_Reported!$E242+Self_Reported!$F242+Self_Reported!$G242</f>
        <v>0</v>
      </c>
      <c r="N242" s="1">
        <f>Self_Reported!$H242+Self_Reported!$I242+Self_Reported!$J242+Self_Reported!$K242</f>
        <v>0</v>
      </c>
      <c r="O242" s="1">
        <f>Self_Reported!$D242</f>
        <v>0</v>
      </c>
      <c r="P242" s="1">
        <f>Self_Reported!$D242+Self_Reported!$E242</f>
        <v>0</v>
      </c>
      <c r="Q242" s="1">
        <f>Self_Reported!$D242+Self_Reported!$E242+Self_Reported!$F242</f>
        <v>0</v>
      </c>
      <c r="R242" s="1">
        <f>Self_Reported!$M242</f>
        <v>0</v>
      </c>
      <c r="S242" s="1">
        <f>Self_Reported!$H242</f>
        <v>0</v>
      </c>
      <c r="T242" s="1">
        <f>Self_Reported!$H242+Self_Reported!$I242</f>
        <v>0</v>
      </c>
      <c r="U242" s="1">
        <f>Self_Reported!$H242+Self_Reported!$I242+Self_Reported!$J242</f>
        <v>0</v>
      </c>
      <c r="V242" s="1">
        <f>Self_Reported!$N242</f>
        <v>0</v>
      </c>
    </row>
    <row r="243" spans="2:22" x14ac:dyDescent="0.25">
      <c r="B243" t="e">
        <f t="shared" si="2"/>
        <v>#REF!</v>
      </c>
      <c r="C243" s="1">
        <v>2017</v>
      </c>
      <c r="D243" s="1"/>
      <c r="E243" s="1"/>
      <c r="F243" s="1"/>
      <c r="G243" s="1"/>
      <c r="H243" s="1"/>
      <c r="I243" s="1"/>
      <c r="J243" s="1"/>
      <c r="K243" s="1"/>
      <c r="L243" s="1" t="e">
        <f>CONCATENATE(Self_Reported!$B243,Self_Reported!$C243)</f>
        <v>#REF!</v>
      </c>
      <c r="M243" s="1">
        <f>Self_Reported!$D243+Self_Reported!$E243+Self_Reported!$F243+Self_Reported!$G243</f>
        <v>0</v>
      </c>
      <c r="N243" s="1">
        <f>Self_Reported!$H243+Self_Reported!$I243+Self_Reported!$J243+Self_Reported!$K243</f>
        <v>0</v>
      </c>
      <c r="O243" s="1">
        <f>Self_Reported!$D243</f>
        <v>0</v>
      </c>
      <c r="P243" s="1">
        <f>Self_Reported!$D243+Self_Reported!$E243</f>
        <v>0</v>
      </c>
      <c r="Q243" s="1">
        <f>Self_Reported!$D243+Self_Reported!$E243+Self_Reported!$F243</f>
        <v>0</v>
      </c>
      <c r="R243" s="1">
        <f>Self_Reported!$M243</f>
        <v>0</v>
      </c>
      <c r="S243" s="1">
        <f>Self_Reported!$H243</f>
        <v>0</v>
      </c>
      <c r="T243" s="1">
        <f>Self_Reported!$H243+Self_Reported!$I243</f>
        <v>0</v>
      </c>
      <c r="U243" s="1">
        <f>Self_Reported!$H243+Self_Reported!$I243+Self_Reported!$J243</f>
        <v>0</v>
      </c>
      <c r="V243" s="1">
        <f>Self_Reported!$N243</f>
        <v>0</v>
      </c>
    </row>
    <row r="244" spans="2:22" x14ac:dyDescent="0.25">
      <c r="B244" t="e">
        <f t="shared" si="2"/>
        <v>#REF!</v>
      </c>
      <c r="C244" s="1">
        <v>2017</v>
      </c>
      <c r="D244" s="1"/>
      <c r="E244" s="1"/>
      <c r="F244" s="1"/>
      <c r="G244" s="1"/>
      <c r="H244" s="1"/>
      <c r="I244" s="1"/>
      <c r="J244" s="1"/>
      <c r="K244" s="1"/>
      <c r="L244" s="1" t="e">
        <f>CONCATENATE(Self_Reported!$B244,Self_Reported!$C244)</f>
        <v>#REF!</v>
      </c>
      <c r="M244" s="1">
        <f>Self_Reported!$D244+Self_Reported!$E244+Self_Reported!$F244+Self_Reported!$G244</f>
        <v>0</v>
      </c>
      <c r="N244" s="1">
        <f>Self_Reported!$H244+Self_Reported!$I244+Self_Reported!$J244+Self_Reported!$K244</f>
        <v>0</v>
      </c>
      <c r="O244" s="1">
        <f>Self_Reported!$D244</f>
        <v>0</v>
      </c>
      <c r="P244" s="1">
        <f>Self_Reported!$D244+Self_Reported!$E244</f>
        <v>0</v>
      </c>
      <c r="Q244" s="1">
        <f>Self_Reported!$D244+Self_Reported!$E244+Self_Reported!$F244</f>
        <v>0</v>
      </c>
      <c r="R244" s="1">
        <f>Self_Reported!$M244</f>
        <v>0</v>
      </c>
      <c r="S244" s="1">
        <f>Self_Reported!$H244</f>
        <v>0</v>
      </c>
      <c r="T244" s="1">
        <f>Self_Reported!$H244+Self_Reported!$I244</f>
        <v>0</v>
      </c>
      <c r="U244" s="1">
        <f>Self_Reported!$H244+Self_Reported!$I244+Self_Reported!$J244</f>
        <v>0</v>
      </c>
      <c r="V244" s="1">
        <f>Self_Reported!$N244</f>
        <v>0</v>
      </c>
    </row>
    <row r="245" spans="2:22" x14ac:dyDescent="0.25">
      <c r="B245" t="e">
        <f t="shared" si="2"/>
        <v>#REF!</v>
      </c>
      <c r="C245" s="1">
        <v>2017</v>
      </c>
      <c r="D245" s="1"/>
      <c r="E245" s="1"/>
      <c r="F245" s="1"/>
      <c r="G245" s="1"/>
      <c r="H245" s="1"/>
      <c r="I245" s="1"/>
      <c r="J245" s="1"/>
      <c r="K245" s="1"/>
      <c r="L245" s="1" t="e">
        <f>CONCATENATE(Self_Reported!$B245,Self_Reported!$C245)</f>
        <v>#REF!</v>
      </c>
      <c r="M245" s="1">
        <f>Self_Reported!$D245+Self_Reported!$E245+Self_Reported!$F245+Self_Reported!$G245</f>
        <v>0</v>
      </c>
      <c r="N245" s="1">
        <f>Self_Reported!$H245+Self_Reported!$I245+Self_Reported!$J245+Self_Reported!$K245</f>
        <v>0</v>
      </c>
      <c r="O245" s="1">
        <f>Self_Reported!$D245</f>
        <v>0</v>
      </c>
      <c r="P245" s="1">
        <f>Self_Reported!$D245+Self_Reported!$E245</f>
        <v>0</v>
      </c>
      <c r="Q245" s="1">
        <f>Self_Reported!$D245+Self_Reported!$E245+Self_Reported!$F245</f>
        <v>0</v>
      </c>
      <c r="R245" s="1">
        <f>Self_Reported!$M245</f>
        <v>0</v>
      </c>
      <c r="S245" s="1">
        <f>Self_Reported!$H245</f>
        <v>0</v>
      </c>
      <c r="T245" s="1">
        <f>Self_Reported!$H245+Self_Reported!$I245</f>
        <v>0</v>
      </c>
      <c r="U245" s="1">
        <f>Self_Reported!$H245+Self_Reported!$I245+Self_Reported!$J245</f>
        <v>0</v>
      </c>
      <c r="V245" s="1">
        <f>Self_Reported!$N245</f>
        <v>0</v>
      </c>
    </row>
    <row r="246" spans="2:22" x14ac:dyDescent="0.25">
      <c r="B246" t="e">
        <f t="shared" si="2"/>
        <v>#REF!</v>
      </c>
      <c r="C246" s="1">
        <v>2017</v>
      </c>
      <c r="D246" s="1"/>
      <c r="E246" s="1"/>
      <c r="F246" s="1"/>
      <c r="G246" s="1"/>
      <c r="H246" s="1"/>
      <c r="I246" s="1"/>
      <c r="J246" s="1"/>
      <c r="K246" s="1"/>
      <c r="L246" s="1" t="e">
        <f>CONCATENATE(Self_Reported!$B246,Self_Reported!$C246)</f>
        <v>#REF!</v>
      </c>
      <c r="M246" s="1">
        <f>Self_Reported!$D246+Self_Reported!$E246+Self_Reported!$F246+Self_Reported!$G246</f>
        <v>0</v>
      </c>
      <c r="N246" s="1">
        <f>Self_Reported!$H246+Self_Reported!$I246+Self_Reported!$J246+Self_Reported!$K246</f>
        <v>0</v>
      </c>
      <c r="O246" s="1">
        <f>Self_Reported!$D246</f>
        <v>0</v>
      </c>
      <c r="P246" s="1">
        <f>Self_Reported!$D246+Self_Reported!$E246</f>
        <v>0</v>
      </c>
      <c r="Q246" s="1">
        <f>Self_Reported!$D246+Self_Reported!$E246+Self_Reported!$F246</f>
        <v>0</v>
      </c>
      <c r="R246" s="1">
        <f>Self_Reported!$M246</f>
        <v>0</v>
      </c>
      <c r="S246" s="1">
        <f>Self_Reported!$H246</f>
        <v>0</v>
      </c>
      <c r="T246" s="1">
        <f>Self_Reported!$H246+Self_Reported!$I246</f>
        <v>0</v>
      </c>
      <c r="U246" s="1">
        <f>Self_Reported!$H246+Self_Reported!$I246+Self_Reported!$J246</f>
        <v>0</v>
      </c>
      <c r="V246" s="1">
        <f>Self_Reported!$N246</f>
        <v>0</v>
      </c>
    </row>
    <row r="247" spans="2:22" x14ac:dyDescent="0.25">
      <c r="B247" t="e">
        <f t="shared" si="2"/>
        <v>#REF!</v>
      </c>
      <c r="C247" s="1">
        <v>2017</v>
      </c>
      <c r="D247" s="1"/>
      <c r="E247" s="1"/>
      <c r="F247" s="1"/>
      <c r="G247" s="1"/>
      <c r="H247" s="1"/>
      <c r="I247" s="1"/>
      <c r="J247" s="1"/>
      <c r="K247" s="1"/>
      <c r="L247" s="1" t="e">
        <f>CONCATENATE(Self_Reported!$B247,Self_Reported!$C247)</f>
        <v>#REF!</v>
      </c>
      <c r="M247" s="1">
        <f>Self_Reported!$D247+Self_Reported!$E247+Self_Reported!$F247+Self_Reported!$G247</f>
        <v>0</v>
      </c>
      <c r="N247" s="1">
        <f>Self_Reported!$H247+Self_Reported!$I247+Self_Reported!$J247+Self_Reported!$K247</f>
        <v>0</v>
      </c>
      <c r="O247" s="1">
        <f>Self_Reported!$D247</f>
        <v>0</v>
      </c>
      <c r="P247" s="1">
        <f>Self_Reported!$D247+Self_Reported!$E247</f>
        <v>0</v>
      </c>
      <c r="Q247" s="1">
        <f>Self_Reported!$D247+Self_Reported!$E247+Self_Reported!$F247</f>
        <v>0</v>
      </c>
      <c r="R247" s="1">
        <f>Self_Reported!$M247</f>
        <v>0</v>
      </c>
      <c r="S247" s="1">
        <f>Self_Reported!$H247</f>
        <v>0</v>
      </c>
      <c r="T247" s="1">
        <f>Self_Reported!$H247+Self_Reported!$I247</f>
        <v>0</v>
      </c>
      <c r="U247" s="1">
        <f>Self_Reported!$H247+Self_Reported!$I247+Self_Reported!$J247</f>
        <v>0</v>
      </c>
      <c r="V247" s="1">
        <f>Self_Reported!$N247</f>
        <v>0</v>
      </c>
    </row>
    <row r="248" spans="2:22" x14ac:dyDescent="0.25">
      <c r="B248" t="e">
        <f t="shared" si="2"/>
        <v>#REF!</v>
      </c>
      <c r="C248" s="1">
        <v>2017</v>
      </c>
      <c r="D248" s="1"/>
      <c r="E248" s="1"/>
      <c r="F248" s="1"/>
      <c r="G248" s="1"/>
      <c r="H248" s="1"/>
      <c r="I248" s="1"/>
      <c r="J248" s="1"/>
      <c r="K248" s="1"/>
      <c r="L248" s="1" t="e">
        <f>CONCATENATE(Self_Reported!$B248,Self_Reported!$C248)</f>
        <v>#REF!</v>
      </c>
      <c r="M248" s="1">
        <f>Self_Reported!$D248+Self_Reported!$E248+Self_Reported!$F248+Self_Reported!$G248</f>
        <v>0</v>
      </c>
      <c r="N248" s="1">
        <f>Self_Reported!$H248+Self_Reported!$I248+Self_Reported!$J248+Self_Reported!$K248</f>
        <v>0</v>
      </c>
      <c r="O248" s="1">
        <f>Self_Reported!$D248</f>
        <v>0</v>
      </c>
      <c r="P248" s="1">
        <f>Self_Reported!$D248+Self_Reported!$E248</f>
        <v>0</v>
      </c>
      <c r="Q248" s="1">
        <f>Self_Reported!$D248+Self_Reported!$E248+Self_Reported!$F248</f>
        <v>0</v>
      </c>
      <c r="R248" s="1">
        <f>Self_Reported!$M248</f>
        <v>0</v>
      </c>
      <c r="S248" s="1">
        <f>Self_Reported!$H248</f>
        <v>0</v>
      </c>
      <c r="T248" s="1">
        <f>Self_Reported!$H248+Self_Reported!$I248</f>
        <v>0</v>
      </c>
      <c r="U248" s="1">
        <f>Self_Reported!$H248+Self_Reported!$I248+Self_Reported!$J248</f>
        <v>0</v>
      </c>
      <c r="V248" s="1">
        <f>Self_Reported!$N248</f>
        <v>0</v>
      </c>
    </row>
    <row r="249" spans="2:22" x14ac:dyDescent="0.25">
      <c r="B249" t="e">
        <f t="shared" si="2"/>
        <v>#REF!</v>
      </c>
      <c r="C249" s="1">
        <v>2017</v>
      </c>
      <c r="D249" s="1"/>
      <c r="E249" s="1"/>
      <c r="F249" s="1"/>
      <c r="G249" s="1"/>
      <c r="H249" s="1"/>
      <c r="I249" s="1"/>
      <c r="J249" s="1"/>
      <c r="K249" s="1"/>
      <c r="L249" s="1" t="e">
        <f>CONCATENATE(Self_Reported!$B249,Self_Reported!$C249)</f>
        <v>#REF!</v>
      </c>
      <c r="M249" s="1">
        <f>Self_Reported!$D249+Self_Reported!$E249+Self_Reported!$F249+Self_Reported!$G249</f>
        <v>0</v>
      </c>
      <c r="N249" s="1">
        <f>Self_Reported!$H249+Self_Reported!$I249+Self_Reported!$J249+Self_Reported!$K249</f>
        <v>0</v>
      </c>
      <c r="O249" s="1">
        <f>Self_Reported!$D249</f>
        <v>0</v>
      </c>
      <c r="P249" s="1">
        <f>Self_Reported!$D249+Self_Reported!$E249</f>
        <v>0</v>
      </c>
      <c r="Q249" s="1">
        <f>Self_Reported!$D249+Self_Reported!$E249+Self_Reported!$F249</f>
        <v>0</v>
      </c>
      <c r="R249" s="1">
        <f>Self_Reported!$M249</f>
        <v>0</v>
      </c>
      <c r="S249" s="1">
        <f>Self_Reported!$H249</f>
        <v>0</v>
      </c>
      <c r="T249" s="1">
        <f>Self_Reported!$H249+Self_Reported!$I249</f>
        <v>0</v>
      </c>
      <c r="U249" s="1">
        <f>Self_Reported!$H249+Self_Reported!$I249+Self_Reported!$J249</f>
        <v>0</v>
      </c>
      <c r="V249" s="1">
        <f>Self_Reported!$N249</f>
        <v>0</v>
      </c>
    </row>
    <row r="250" spans="2:22" x14ac:dyDescent="0.25">
      <c r="B250" t="e">
        <f t="shared" si="2"/>
        <v>#REF!</v>
      </c>
      <c r="C250" s="1">
        <v>2017</v>
      </c>
      <c r="D250" s="1"/>
      <c r="E250" s="1"/>
      <c r="F250" s="1"/>
      <c r="G250" s="1"/>
      <c r="H250" s="1"/>
      <c r="I250" s="1"/>
      <c r="J250" s="1"/>
      <c r="K250" s="1"/>
      <c r="L250" s="1" t="e">
        <f>CONCATENATE(Self_Reported!$B250,Self_Reported!$C250)</f>
        <v>#REF!</v>
      </c>
      <c r="M250" s="1">
        <f>Self_Reported!$D250+Self_Reported!$E250+Self_Reported!$F250+Self_Reported!$G250</f>
        <v>0</v>
      </c>
      <c r="N250" s="1">
        <f>Self_Reported!$H250+Self_Reported!$I250+Self_Reported!$J250+Self_Reported!$K250</f>
        <v>0</v>
      </c>
      <c r="O250" s="1">
        <f>Self_Reported!$D250</f>
        <v>0</v>
      </c>
      <c r="P250" s="1">
        <f>Self_Reported!$D250+Self_Reported!$E250</f>
        <v>0</v>
      </c>
      <c r="Q250" s="1">
        <f>Self_Reported!$D250+Self_Reported!$E250+Self_Reported!$F250</f>
        <v>0</v>
      </c>
      <c r="R250" s="1">
        <f>Self_Reported!$M250</f>
        <v>0</v>
      </c>
      <c r="S250" s="1">
        <f>Self_Reported!$H250</f>
        <v>0</v>
      </c>
      <c r="T250" s="1">
        <f>Self_Reported!$H250+Self_Reported!$I250</f>
        <v>0</v>
      </c>
      <c r="U250" s="1">
        <f>Self_Reported!$H250+Self_Reported!$I250+Self_Reported!$J250</f>
        <v>0</v>
      </c>
      <c r="V250" s="1">
        <f>Self_Reported!$N250</f>
        <v>0</v>
      </c>
    </row>
    <row r="251" spans="2:22" x14ac:dyDescent="0.25">
      <c r="B251" t="e">
        <f t="shared" si="2"/>
        <v>#REF!</v>
      </c>
      <c r="C251" s="1">
        <v>2017</v>
      </c>
      <c r="D251" s="1"/>
      <c r="E251" s="1"/>
      <c r="F251" s="1"/>
      <c r="G251" s="1"/>
      <c r="H251" s="1"/>
      <c r="I251" s="1"/>
      <c r="J251" s="1"/>
      <c r="K251" s="1"/>
      <c r="L251" s="1" t="e">
        <f>CONCATENATE(Self_Reported!$B251,Self_Reported!$C251)</f>
        <v>#REF!</v>
      </c>
      <c r="M251" s="1">
        <f>Self_Reported!$D251+Self_Reported!$E251+Self_Reported!$F251+Self_Reported!$G251</f>
        <v>0</v>
      </c>
      <c r="N251" s="1">
        <f>Self_Reported!$H251+Self_Reported!$I251+Self_Reported!$J251+Self_Reported!$K251</f>
        <v>0</v>
      </c>
      <c r="O251" s="1">
        <f>Self_Reported!$D251</f>
        <v>0</v>
      </c>
      <c r="P251" s="1">
        <f>Self_Reported!$D251+Self_Reported!$E251</f>
        <v>0</v>
      </c>
      <c r="Q251" s="1">
        <f>Self_Reported!$D251+Self_Reported!$E251+Self_Reported!$F251</f>
        <v>0</v>
      </c>
      <c r="R251" s="1">
        <f>Self_Reported!$M251</f>
        <v>0</v>
      </c>
      <c r="S251" s="1">
        <f>Self_Reported!$H251</f>
        <v>0</v>
      </c>
      <c r="T251" s="1">
        <f>Self_Reported!$H251+Self_Reported!$I251</f>
        <v>0</v>
      </c>
      <c r="U251" s="1">
        <f>Self_Reported!$H251+Self_Reported!$I251+Self_Reported!$J251</f>
        <v>0</v>
      </c>
      <c r="V251" s="1">
        <f>Self_Reported!$N251</f>
        <v>0</v>
      </c>
    </row>
    <row r="252" spans="2:22" x14ac:dyDescent="0.25">
      <c r="B252" t="e">
        <f t="shared" si="2"/>
        <v>#REF!</v>
      </c>
      <c r="C252" s="1">
        <v>2017</v>
      </c>
      <c r="D252" s="1"/>
      <c r="E252" s="1"/>
      <c r="F252" s="1"/>
      <c r="G252" s="1"/>
      <c r="H252" s="1"/>
      <c r="I252" s="1"/>
      <c r="J252" s="1"/>
      <c r="K252" s="1"/>
      <c r="L252" s="1" t="e">
        <f>CONCATENATE(Self_Reported!$B252,Self_Reported!$C252)</f>
        <v>#REF!</v>
      </c>
      <c r="M252" s="1">
        <f>Self_Reported!$D252+Self_Reported!$E252+Self_Reported!$F252+Self_Reported!$G252</f>
        <v>0</v>
      </c>
      <c r="N252" s="1">
        <f>Self_Reported!$H252+Self_Reported!$I252+Self_Reported!$J252+Self_Reported!$K252</f>
        <v>0</v>
      </c>
      <c r="O252" s="1">
        <f>Self_Reported!$D252</f>
        <v>0</v>
      </c>
      <c r="P252" s="1">
        <f>Self_Reported!$D252+Self_Reported!$E252</f>
        <v>0</v>
      </c>
      <c r="Q252" s="1">
        <f>Self_Reported!$D252+Self_Reported!$E252+Self_Reported!$F252</f>
        <v>0</v>
      </c>
      <c r="R252" s="1">
        <f>Self_Reported!$M252</f>
        <v>0</v>
      </c>
      <c r="S252" s="1">
        <f>Self_Reported!$H252</f>
        <v>0</v>
      </c>
      <c r="T252" s="1">
        <f>Self_Reported!$H252+Self_Reported!$I252</f>
        <v>0</v>
      </c>
      <c r="U252" s="1">
        <f>Self_Reported!$H252+Self_Reported!$I252+Self_Reported!$J252</f>
        <v>0</v>
      </c>
      <c r="V252" s="1">
        <f>Self_Reported!$N252</f>
        <v>0</v>
      </c>
    </row>
    <row r="253" spans="2:22" x14ac:dyDescent="0.25">
      <c r="B253" t="str">
        <f t="shared" si="2"/>
        <v>Pounds of Recycled Material Collected</v>
      </c>
      <c r="C253" s="1">
        <v>2017</v>
      </c>
      <c r="D253" s="1"/>
      <c r="E253" s="1"/>
      <c r="F253" s="1"/>
      <c r="G253" s="1"/>
      <c r="H253" s="1"/>
      <c r="I253" s="1"/>
      <c r="J253" s="1"/>
      <c r="K253" s="1"/>
      <c r="L253" s="1" t="str">
        <f>CONCATENATE(Self_Reported!$B253,Self_Reported!$C253)</f>
        <v>Pounds of Recycled Material Collected2017</v>
      </c>
      <c r="M253" s="1">
        <f>Self_Reported!$D253+Self_Reported!$E253+Self_Reported!$F253+Self_Reported!$G253</f>
        <v>0</v>
      </c>
      <c r="N253" s="1">
        <f>Self_Reported!$H253+Self_Reported!$I253+Self_Reported!$J253+Self_Reported!$K253</f>
        <v>0</v>
      </c>
      <c r="O253" s="1">
        <f>Self_Reported!$D253</f>
        <v>0</v>
      </c>
      <c r="P253" s="1">
        <f>Self_Reported!$D253+Self_Reported!$E253</f>
        <v>0</v>
      </c>
      <c r="Q253" s="1">
        <f>Self_Reported!$D253+Self_Reported!$E253+Self_Reported!$F253</f>
        <v>0</v>
      </c>
      <c r="R253" s="1">
        <f>Self_Reported!$M253</f>
        <v>0</v>
      </c>
      <c r="S253" s="1">
        <f>Self_Reported!$H253</f>
        <v>0</v>
      </c>
      <c r="T253" s="1">
        <f>Self_Reported!$H253+Self_Reported!$I253</f>
        <v>0</v>
      </c>
      <c r="U253" s="1">
        <f>Self_Reported!$H253+Self_Reported!$I253+Self_Reported!$J253</f>
        <v>0</v>
      </c>
      <c r="V253" s="1">
        <f>Self_Reported!$N253</f>
        <v>0</v>
      </c>
    </row>
    <row r="254" spans="2:22" x14ac:dyDescent="0.25">
      <c r="B254" t="str">
        <f t="shared" si="2"/>
        <v>Number of Bags Collected</v>
      </c>
      <c r="C254" s="1">
        <v>2017</v>
      </c>
      <c r="D254" s="1"/>
      <c r="E254" s="1"/>
      <c r="F254" s="1"/>
      <c r="G254" s="1"/>
      <c r="H254" s="1"/>
      <c r="I254" s="1"/>
      <c r="J254" s="1"/>
      <c r="K254" s="1"/>
      <c r="L254" s="1" t="str">
        <f>CONCATENATE(Self_Reported!$B254,Self_Reported!$C254)</f>
        <v>Number of Bags Collected2017</v>
      </c>
      <c r="M254" s="1">
        <f>Self_Reported!$D254+Self_Reported!$E254+Self_Reported!$F254+Self_Reported!$G254</f>
        <v>0</v>
      </c>
      <c r="N254" s="1">
        <f>Self_Reported!$H254+Self_Reported!$I254+Self_Reported!$J254+Self_Reported!$K254</f>
        <v>0</v>
      </c>
      <c r="O254" s="1">
        <f>Self_Reported!$D254</f>
        <v>0</v>
      </c>
      <c r="P254" s="1">
        <f>Self_Reported!$D254+Self_Reported!$E254</f>
        <v>0</v>
      </c>
      <c r="Q254" s="1">
        <f>Self_Reported!$D254+Self_Reported!$E254+Self_Reported!$F254</f>
        <v>0</v>
      </c>
      <c r="R254" s="1">
        <f>Self_Reported!$M254</f>
        <v>0</v>
      </c>
      <c r="S254" s="1">
        <f>Self_Reported!$H254</f>
        <v>0</v>
      </c>
      <c r="T254" s="1">
        <f>Self_Reported!$H254+Self_Reported!$I254</f>
        <v>0</v>
      </c>
      <c r="U254" s="1">
        <f>Self_Reported!$H254+Self_Reported!$I254+Self_Reported!$J254</f>
        <v>0</v>
      </c>
      <c r="V254" s="1">
        <f>Self_Reported!$N254</f>
        <v>0</v>
      </c>
    </row>
    <row r="255" spans="2:22" x14ac:dyDescent="0.25">
      <c r="B255" t="str">
        <f t="shared" si="2"/>
        <v xml:space="preserve">Number of Receptacles Maintained </v>
      </c>
      <c r="C255" s="1">
        <v>2017</v>
      </c>
      <c r="D255" s="1"/>
      <c r="E255" s="1"/>
      <c r="F255" s="1"/>
      <c r="G255" s="1"/>
      <c r="H255" s="1"/>
      <c r="I255" s="1"/>
      <c r="J255" s="1"/>
      <c r="K255" s="1"/>
      <c r="L255" s="1" t="str">
        <f>CONCATENATE(Self_Reported!$B255,Self_Reported!$C255)</f>
        <v>Number of Receptacles Maintained 2017</v>
      </c>
      <c r="M255" s="1">
        <f>Self_Reported!$D255+Self_Reported!$E255+Self_Reported!$F255+Self_Reported!$G255</f>
        <v>0</v>
      </c>
      <c r="N255" s="1">
        <f>Self_Reported!$H255+Self_Reported!$I255+Self_Reported!$J255+Self_Reported!$K255</f>
        <v>0</v>
      </c>
      <c r="O255" s="1">
        <f>Self_Reported!$D255</f>
        <v>0</v>
      </c>
      <c r="P255" s="1">
        <f>Self_Reported!$D255+Self_Reported!$E255</f>
        <v>0</v>
      </c>
      <c r="Q255" s="1">
        <f>Self_Reported!$D255+Self_Reported!$E255+Self_Reported!$F255</f>
        <v>0</v>
      </c>
      <c r="R255" s="1">
        <f>Self_Reported!$M255</f>
        <v>0</v>
      </c>
      <c r="S255" s="1">
        <f>Self_Reported!$H255</f>
        <v>0</v>
      </c>
      <c r="T255" s="1">
        <f>Self_Reported!$H255+Self_Reported!$I255</f>
        <v>0</v>
      </c>
      <c r="U255" s="1">
        <f>Self_Reported!$H255+Self_Reported!$I255+Self_Reported!$J255</f>
        <v>0</v>
      </c>
      <c r="V255" s="1">
        <f>Self_Reported!$N255</f>
        <v>0</v>
      </c>
    </row>
    <row r="256" spans="2:22" x14ac:dyDescent="0.25">
      <c r="B256" t="e">
        <f t="shared" si="2"/>
        <v>#REF!</v>
      </c>
      <c r="C256" s="1">
        <v>2017</v>
      </c>
      <c r="D256" s="1"/>
      <c r="E256" s="1"/>
      <c r="F256" s="1"/>
      <c r="G256" s="1"/>
      <c r="H256" s="1"/>
      <c r="I256" s="1"/>
      <c r="J256" s="1"/>
      <c r="K256" s="1"/>
      <c r="L256" s="1" t="e">
        <f>CONCATENATE(Self_Reported!$B256,Self_Reported!$C256)</f>
        <v>#REF!</v>
      </c>
      <c r="M256" s="1">
        <f>Self_Reported!$D256+Self_Reported!$E256+Self_Reported!$F256+Self_Reported!$G256</f>
        <v>0</v>
      </c>
      <c r="N256" s="1">
        <f>Self_Reported!$H256+Self_Reported!$I256+Self_Reported!$J256+Self_Reported!$K256</f>
        <v>0</v>
      </c>
      <c r="O256" s="1">
        <f>Self_Reported!$D256</f>
        <v>0</v>
      </c>
      <c r="P256" s="1">
        <f>Self_Reported!$D256+Self_Reported!$E256</f>
        <v>0</v>
      </c>
      <c r="Q256" s="1">
        <f>Self_Reported!$D256+Self_Reported!$E256+Self_Reported!$F256</f>
        <v>0</v>
      </c>
      <c r="R256" s="1">
        <f>Self_Reported!$M256</f>
        <v>0</v>
      </c>
      <c r="S256" s="1">
        <f>Self_Reported!$H256</f>
        <v>0</v>
      </c>
      <c r="T256" s="1">
        <f>Self_Reported!$H256+Self_Reported!$I256</f>
        <v>0</v>
      </c>
      <c r="U256" s="1">
        <f>Self_Reported!$H256+Self_Reported!$I256+Self_Reported!$J256</f>
        <v>0</v>
      </c>
      <c r="V256" s="1">
        <f>Self_Reported!$N256</f>
        <v>0</v>
      </c>
    </row>
    <row r="257" spans="2:22" x14ac:dyDescent="0.25">
      <c r="B257" t="e">
        <f t="shared" si="2"/>
        <v>#REF!</v>
      </c>
      <c r="C257" s="1">
        <v>2017</v>
      </c>
      <c r="D257" s="1"/>
      <c r="E257" s="1"/>
      <c r="F257" s="1"/>
      <c r="G257" s="1"/>
      <c r="H257" s="1"/>
      <c r="I257" s="1"/>
      <c r="J257" s="1"/>
      <c r="K257" s="1"/>
      <c r="L257" s="1" t="e">
        <f>CONCATENATE(Self_Reported!$B257,Self_Reported!$C257)</f>
        <v>#REF!</v>
      </c>
      <c r="M257" s="1">
        <f>Self_Reported!$D257+Self_Reported!$E257+Self_Reported!$F257+Self_Reported!$G257</f>
        <v>0</v>
      </c>
      <c r="N257" s="1">
        <f>Self_Reported!$H257+Self_Reported!$I257+Self_Reported!$J257+Self_Reported!$K257</f>
        <v>0</v>
      </c>
      <c r="O257" s="1">
        <f>Self_Reported!$D257</f>
        <v>0</v>
      </c>
      <c r="P257" s="1">
        <f>Self_Reported!$D257+Self_Reported!$E257</f>
        <v>0</v>
      </c>
      <c r="Q257" s="1">
        <f>Self_Reported!$D257+Self_Reported!$E257+Self_Reported!$F257</f>
        <v>0</v>
      </c>
      <c r="R257" s="1">
        <f>Self_Reported!$M257</f>
        <v>0</v>
      </c>
      <c r="S257" s="1">
        <f>Self_Reported!$H257</f>
        <v>0</v>
      </c>
      <c r="T257" s="1">
        <f>Self_Reported!$H257+Self_Reported!$I257</f>
        <v>0</v>
      </c>
      <c r="U257" s="1">
        <f>Self_Reported!$H257+Self_Reported!$I257+Self_Reported!$J257</f>
        <v>0</v>
      </c>
      <c r="V257" s="1">
        <f>Self_Reported!$N257</f>
        <v>0</v>
      </c>
    </row>
    <row r="258" spans="2:22" x14ac:dyDescent="0.25">
      <c r="B258" t="e">
        <f t="shared" si="2"/>
        <v>#REF!</v>
      </c>
      <c r="C258" s="1">
        <v>2017</v>
      </c>
      <c r="D258" s="1"/>
      <c r="E258" s="1"/>
      <c r="F258" s="1"/>
      <c r="G258" s="1"/>
      <c r="H258" s="1"/>
      <c r="I258" s="1"/>
      <c r="J258" s="1"/>
      <c r="K258" s="1"/>
      <c r="L258" s="1" t="e">
        <f>CONCATENATE(Self_Reported!$B258,Self_Reported!$C258)</f>
        <v>#REF!</v>
      </c>
      <c r="M258" s="1">
        <f>Self_Reported!$D258+Self_Reported!$E258+Self_Reported!$F258+Self_Reported!$G258</f>
        <v>0</v>
      </c>
      <c r="N258" s="1">
        <f>Self_Reported!$H258+Self_Reported!$I258+Self_Reported!$J258+Self_Reported!$K258</f>
        <v>0</v>
      </c>
      <c r="O258" s="1">
        <f>Self_Reported!$D258</f>
        <v>0</v>
      </c>
      <c r="P258" s="1">
        <f>Self_Reported!$D258+Self_Reported!$E258</f>
        <v>0</v>
      </c>
      <c r="Q258" s="1">
        <f>Self_Reported!$D258+Self_Reported!$E258+Self_Reported!$F258</f>
        <v>0</v>
      </c>
      <c r="R258" s="1">
        <f>Self_Reported!$M258</f>
        <v>0</v>
      </c>
      <c r="S258" s="1">
        <f>Self_Reported!$H258</f>
        <v>0</v>
      </c>
      <c r="T258" s="1">
        <f>Self_Reported!$H258+Self_Reported!$I258</f>
        <v>0</v>
      </c>
      <c r="U258" s="1">
        <f>Self_Reported!$H258+Self_Reported!$I258+Self_Reported!$J258</f>
        <v>0</v>
      </c>
      <c r="V258" s="1">
        <f>Self_Reported!$N258</f>
        <v>0</v>
      </c>
    </row>
    <row r="259" spans="2:22" x14ac:dyDescent="0.25">
      <c r="B259" t="e">
        <f t="shared" si="2"/>
        <v>#REF!</v>
      </c>
      <c r="C259" s="1">
        <v>2017</v>
      </c>
      <c r="D259" s="1"/>
      <c r="E259" s="1"/>
      <c r="F259" s="1"/>
      <c r="G259" s="1"/>
      <c r="H259" s="1"/>
      <c r="I259" s="1"/>
      <c r="J259" s="1"/>
      <c r="K259" s="1"/>
      <c r="L259" s="1" t="e">
        <f>CONCATENATE(Self_Reported!$B259,Self_Reported!$C259)</f>
        <v>#REF!</v>
      </c>
      <c r="M259" s="1">
        <f>Self_Reported!$D259+Self_Reported!$E259+Self_Reported!$F259+Self_Reported!$G259</f>
        <v>0</v>
      </c>
      <c r="N259" s="1">
        <f>Self_Reported!$H259+Self_Reported!$I259+Self_Reported!$J259+Self_Reported!$K259</f>
        <v>0</v>
      </c>
      <c r="O259" s="1">
        <f>Self_Reported!$D259</f>
        <v>0</v>
      </c>
      <c r="P259" s="1">
        <f>Self_Reported!$D259+Self_Reported!$E259</f>
        <v>0</v>
      </c>
      <c r="Q259" s="1">
        <f>Self_Reported!$D259+Self_Reported!$E259+Self_Reported!$F259</f>
        <v>0</v>
      </c>
      <c r="R259" s="1">
        <f>Self_Reported!$M259</f>
        <v>0</v>
      </c>
      <c r="S259" s="1">
        <f>Self_Reported!$H259</f>
        <v>0</v>
      </c>
      <c r="T259" s="1">
        <f>Self_Reported!$H259+Self_Reported!$I259</f>
        <v>0</v>
      </c>
      <c r="U259" s="1">
        <f>Self_Reported!$H259+Self_Reported!$I259+Self_Reported!$J259</f>
        <v>0</v>
      </c>
      <c r="V259" s="1">
        <f>Self_Reported!$N259</f>
        <v>0</v>
      </c>
    </row>
    <row r="260" spans="2:22" x14ac:dyDescent="0.25">
      <c r="B260" t="e">
        <f t="shared" si="2"/>
        <v>#REF!</v>
      </c>
      <c r="C260" s="1">
        <v>2017</v>
      </c>
      <c r="D260" s="1"/>
      <c r="E260" s="1"/>
      <c r="F260" s="1"/>
      <c r="G260" s="1"/>
      <c r="H260" s="1"/>
      <c r="I260" s="1"/>
      <c r="J260" s="1"/>
      <c r="K260" s="1"/>
      <c r="L260" s="1" t="e">
        <f>CONCATENATE(Self_Reported!$B260,Self_Reported!$C260)</f>
        <v>#REF!</v>
      </c>
      <c r="M260" s="1">
        <f>Self_Reported!$D260+Self_Reported!$E260+Self_Reported!$F260+Self_Reported!$G260</f>
        <v>0</v>
      </c>
      <c r="N260" s="1">
        <f>Self_Reported!$H260+Self_Reported!$I260+Self_Reported!$J260+Self_Reported!$K260</f>
        <v>0</v>
      </c>
      <c r="O260" s="1">
        <f>Self_Reported!$D260</f>
        <v>0</v>
      </c>
      <c r="P260" s="1">
        <f>Self_Reported!$D260+Self_Reported!$E260</f>
        <v>0</v>
      </c>
      <c r="Q260" s="1">
        <f>Self_Reported!$D260+Self_Reported!$E260+Self_Reported!$F260</f>
        <v>0</v>
      </c>
      <c r="R260" s="1">
        <f>Self_Reported!$M260</f>
        <v>0</v>
      </c>
      <c r="S260" s="1">
        <f>Self_Reported!$H260</f>
        <v>0</v>
      </c>
      <c r="T260" s="1">
        <f>Self_Reported!$H260+Self_Reported!$I260</f>
        <v>0</v>
      </c>
      <c r="U260" s="1">
        <f>Self_Reported!$H260+Self_Reported!$I260+Self_Reported!$J260</f>
        <v>0</v>
      </c>
      <c r="V260" s="1">
        <f>Self_Reported!$N260</f>
        <v>0</v>
      </c>
    </row>
    <row r="261" spans="2:22" x14ac:dyDescent="0.25">
      <c r="B261" t="e">
        <f t="shared" si="2"/>
        <v>#REF!</v>
      </c>
      <c r="C261" s="1">
        <v>2017</v>
      </c>
      <c r="D261" s="1"/>
      <c r="E261" s="1"/>
      <c r="F261" s="1"/>
      <c r="G261" s="1"/>
      <c r="H261" s="1"/>
      <c r="I261" s="1"/>
      <c r="J261" s="1"/>
      <c r="K261" s="1"/>
      <c r="L261" s="1" t="e">
        <f>CONCATENATE(Self_Reported!$B261,Self_Reported!$C261)</f>
        <v>#REF!</v>
      </c>
      <c r="M261" s="1">
        <f>Self_Reported!$D261+Self_Reported!$E261+Self_Reported!$F261+Self_Reported!$G261</f>
        <v>0</v>
      </c>
      <c r="N261" s="1">
        <f>Self_Reported!$H261+Self_Reported!$I261+Self_Reported!$J261+Self_Reported!$K261</f>
        <v>0</v>
      </c>
      <c r="O261" s="1">
        <f>Self_Reported!$D261</f>
        <v>0</v>
      </c>
      <c r="P261" s="1">
        <f>Self_Reported!$D261+Self_Reported!$E261</f>
        <v>0</v>
      </c>
      <c r="Q261" s="1">
        <f>Self_Reported!$D261+Self_Reported!$E261+Self_Reported!$F261</f>
        <v>0</v>
      </c>
      <c r="R261" s="1">
        <f>Self_Reported!$M261</f>
        <v>0</v>
      </c>
      <c r="S261" s="1">
        <f>Self_Reported!$H261</f>
        <v>0</v>
      </c>
      <c r="T261" s="1">
        <f>Self_Reported!$H261+Self_Reported!$I261</f>
        <v>0</v>
      </c>
      <c r="U261" s="1">
        <f>Self_Reported!$H261+Self_Reported!$I261+Self_Reported!$J261</f>
        <v>0</v>
      </c>
      <c r="V261" s="1">
        <f>Self_Reported!$N261</f>
        <v>0</v>
      </c>
    </row>
    <row r="262" spans="2:22" x14ac:dyDescent="0.25">
      <c r="B262" t="e">
        <f t="shared" si="2"/>
        <v>#REF!</v>
      </c>
      <c r="C262" s="1">
        <v>2017</v>
      </c>
      <c r="D262" s="1"/>
      <c r="E262" s="1"/>
      <c r="F262" s="1"/>
      <c r="G262" s="1"/>
      <c r="H262" s="1"/>
      <c r="I262" s="1"/>
      <c r="J262" s="1"/>
      <c r="K262" s="1"/>
      <c r="L262" s="1" t="e">
        <f>CONCATENATE(Self_Reported!$B262,Self_Reported!$C262)</f>
        <v>#REF!</v>
      </c>
      <c r="M262" s="1">
        <f>Self_Reported!$D262+Self_Reported!$E262+Self_Reported!$F262+Self_Reported!$G262</f>
        <v>0</v>
      </c>
      <c r="N262" s="1">
        <f>Self_Reported!$H262+Self_Reported!$I262+Self_Reported!$J262+Self_Reported!$K262</f>
        <v>0</v>
      </c>
      <c r="O262" s="1">
        <f>Self_Reported!$D262</f>
        <v>0</v>
      </c>
      <c r="P262" s="1">
        <f>Self_Reported!$D262+Self_Reported!$E262</f>
        <v>0</v>
      </c>
      <c r="Q262" s="1">
        <f>Self_Reported!$D262+Self_Reported!$E262+Self_Reported!$F262</f>
        <v>0</v>
      </c>
      <c r="R262" s="1">
        <f>Self_Reported!$M262</f>
        <v>0</v>
      </c>
      <c r="S262" s="1">
        <f>Self_Reported!$H262</f>
        <v>0</v>
      </c>
      <c r="T262" s="1">
        <f>Self_Reported!$H262+Self_Reported!$I262</f>
        <v>0</v>
      </c>
      <c r="U262" s="1">
        <f>Self_Reported!$H262+Self_Reported!$I262+Self_Reported!$J262</f>
        <v>0</v>
      </c>
      <c r="V262" s="1">
        <f>Self_Reported!$N262</f>
        <v>0</v>
      </c>
    </row>
    <row r="263" spans="2:22" x14ac:dyDescent="0.25">
      <c r="B263" t="e">
        <f t="shared" si="2"/>
        <v>#REF!</v>
      </c>
      <c r="C263" s="1">
        <v>2017</v>
      </c>
      <c r="D263" s="1"/>
      <c r="E263" s="1"/>
      <c r="F263" s="1"/>
      <c r="G263" s="1"/>
      <c r="H263" s="1"/>
      <c r="I263" s="1"/>
      <c r="J263" s="1"/>
      <c r="K263" s="1"/>
      <c r="L263" s="1" t="e">
        <f>CONCATENATE(Self_Reported!$B263,Self_Reported!$C263)</f>
        <v>#REF!</v>
      </c>
      <c r="M263" s="1">
        <f>Self_Reported!$D263+Self_Reported!$E263+Self_Reported!$F263+Self_Reported!$G263</f>
        <v>0</v>
      </c>
      <c r="N263" s="1">
        <f>Self_Reported!$H263+Self_Reported!$I263+Self_Reported!$J263+Self_Reported!$K263</f>
        <v>0</v>
      </c>
      <c r="O263" s="1">
        <f>Self_Reported!$D263</f>
        <v>0</v>
      </c>
      <c r="P263" s="1">
        <f>Self_Reported!$D263+Self_Reported!$E263</f>
        <v>0</v>
      </c>
      <c r="Q263" s="1">
        <f>Self_Reported!$D263+Self_Reported!$E263+Self_Reported!$F263</f>
        <v>0</v>
      </c>
      <c r="R263" s="1">
        <f>Self_Reported!$M263</f>
        <v>0</v>
      </c>
      <c r="S263" s="1">
        <f>Self_Reported!$H263</f>
        <v>0</v>
      </c>
      <c r="T263" s="1">
        <f>Self_Reported!$H263+Self_Reported!$I263</f>
        <v>0</v>
      </c>
      <c r="U263" s="1">
        <f>Self_Reported!$H263+Self_Reported!$I263+Self_Reported!$J263</f>
        <v>0</v>
      </c>
      <c r="V263" s="1">
        <f>Self_Reported!$N263</f>
        <v>0</v>
      </c>
    </row>
    <row r="264" spans="2:22" x14ac:dyDescent="0.25">
      <c r="B264" t="e">
        <f t="shared" si="2"/>
        <v>#REF!</v>
      </c>
      <c r="C264" s="1">
        <v>2017</v>
      </c>
      <c r="D264" s="1"/>
      <c r="E264" s="1"/>
      <c r="F264" s="1"/>
      <c r="G264" s="1"/>
      <c r="H264" s="1"/>
      <c r="I264" s="1"/>
      <c r="J264" s="1"/>
      <c r="K264" s="1"/>
      <c r="L264" s="1" t="e">
        <f>CONCATENATE(Self_Reported!$B264,Self_Reported!$C264)</f>
        <v>#REF!</v>
      </c>
      <c r="M264" s="1">
        <f>Self_Reported!$D264+Self_Reported!$E264+Self_Reported!$F264+Self_Reported!$G264</f>
        <v>0</v>
      </c>
      <c r="N264" s="1">
        <f>Self_Reported!$H264+Self_Reported!$I264+Self_Reported!$J264+Self_Reported!$K264</f>
        <v>0</v>
      </c>
      <c r="O264" s="1">
        <f>Self_Reported!$D264</f>
        <v>0</v>
      </c>
      <c r="P264" s="1">
        <f>Self_Reported!$D264+Self_Reported!$E264</f>
        <v>0</v>
      </c>
      <c r="Q264" s="1">
        <f>Self_Reported!$D264+Self_Reported!$E264+Self_Reported!$F264</f>
        <v>0</v>
      </c>
      <c r="R264" s="1">
        <f>Self_Reported!$M264</f>
        <v>0</v>
      </c>
      <c r="S264" s="1">
        <f>Self_Reported!$H264</f>
        <v>0</v>
      </c>
      <c r="T264" s="1">
        <f>Self_Reported!$H264+Self_Reported!$I264</f>
        <v>0</v>
      </c>
      <c r="U264" s="1">
        <f>Self_Reported!$H264+Self_Reported!$I264+Self_Reported!$J264</f>
        <v>0</v>
      </c>
      <c r="V264" s="1">
        <f>Self_Reported!$N264</f>
        <v>0</v>
      </c>
    </row>
    <row r="265" spans="2:22" x14ac:dyDescent="0.25">
      <c r="B265" t="e">
        <f t="shared" si="2"/>
        <v>#REF!</v>
      </c>
      <c r="C265" s="1">
        <v>2017</v>
      </c>
      <c r="D265" s="1"/>
      <c r="E265" s="1"/>
      <c r="F265" s="1"/>
      <c r="G265" s="1"/>
      <c r="H265" s="1"/>
      <c r="I265" s="1"/>
      <c r="J265" s="1"/>
      <c r="K265" s="1"/>
      <c r="L265" s="1" t="e">
        <f>CONCATENATE(Self_Reported!$B265,Self_Reported!$C265)</f>
        <v>#REF!</v>
      </c>
      <c r="M265" s="1">
        <f>Self_Reported!$D265+Self_Reported!$E265+Self_Reported!$F265+Self_Reported!$G265</f>
        <v>0</v>
      </c>
      <c r="N265" s="1">
        <f>Self_Reported!$H265+Self_Reported!$I265+Self_Reported!$J265+Self_Reported!$K265</f>
        <v>0</v>
      </c>
      <c r="O265" s="1">
        <f>Self_Reported!$D265</f>
        <v>0</v>
      </c>
      <c r="P265" s="1">
        <f>Self_Reported!$D265+Self_Reported!$E265</f>
        <v>0</v>
      </c>
      <c r="Q265" s="1">
        <f>Self_Reported!$D265+Self_Reported!$E265+Self_Reported!$F265</f>
        <v>0</v>
      </c>
      <c r="R265" s="1">
        <f>Self_Reported!$M265</f>
        <v>0</v>
      </c>
      <c r="S265" s="1">
        <f>Self_Reported!$H265</f>
        <v>0</v>
      </c>
      <c r="T265" s="1">
        <f>Self_Reported!$H265+Self_Reported!$I265</f>
        <v>0</v>
      </c>
      <c r="U265" s="1">
        <f>Self_Reported!$H265+Self_Reported!$I265+Self_Reported!$J265</f>
        <v>0</v>
      </c>
      <c r="V265" s="1">
        <f>Self_Reported!$N265</f>
        <v>0</v>
      </c>
    </row>
    <row r="266" spans="2:22" x14ac:dyDescent="0.25">
      <c r="B266" t="e">
        <f t="shared" si="2"/>
        <v>#REF!</v>
      </c>
      <c r="C266" s="1">
        <v>2017</v>
      </c>
      <c r="D266" s="1"/>
      <c r="E266" s="1"/>
      <c r="F266" s="1"/>
      <c r="G266" s="1"/>
      <c r="H266" s="1"/>
      <c r="I266" s="1"/>
      <c r="J266" s="1"/>
      <c r="K266" s="1"/>
      <c r="L266" s="1" t="e">
        <f>CONCATENATE(Self_Reported!$B266,Self_Reported!$C266)</f>
        <v>#REF!</v>
      </c>
      <c r="M266" s="1">
        <f>Self_Reported!$D266+Self_Reported!$E266+Self_Reported!$F266+Self_Reported!$G266</f>
        <v>0</v>
      </c>
      <c r="N266" s="1">
        <f>Self_Reported!$H266+Self_Reported!$I266+Self_Reported!$J266+Self_Reported!$K266</f>
        <v>0</v>
      </c>
      <c r="O266" s="1">
        <f>Self_Reported!$D266</f>
        <v>0</v>
      </c>
      <c r="P266" s="1">
        <f>Self_Reported!$D266+Self_Reported!$E266</f>
        <v>0</v>
      </c>
      <c r="Q266" s="1">
        <f>Self_Reported!$D266+Self_Reported!$E266+Self_Reported!$F266</f>
        <v>0</v>
      </c>
      <c r="R266" s="1">
        <f>Self_Reported!$M266</f>
        <v>0</v>
      </c>
      <c r="S266" s="1">
        <f>Self_Reported!$H266</f>
        <v>0</v>
      </c>
      <c r="T266" s="1">
        <f>Self_Reported!$H266+Self_Reported!$I266</f>
        <v>0</v>
      </c>
      <c r="U266" s="1">
        <f>Self_Reported!$H266+Self_Reported!$I266+Self_Reported!$J266</f>
        <v>0</v>
      </c>
      <c r="V266" s="1">
        <f>Self_Reported!$N266</f>
        <v>0</v>
      </c>
    </row>
    <row r="267" spans="2:22" x14ac:dyDescent="0.25">
      <c r="B267" t="e">
        <f t="shared" si="2"/>
        <v>#REF!</v>
      </c>
      <c r="C267" s="1">
        <v>2017</v>
      </c>
      <c r="D267" s="1"/>
      <c r="E267" s="1"/>
      <c r="F267" s="1"/>
      <c r="G267" s="1"/>
      <c r="H267" s="1"/>
      <c r="I267" s="1"/>
      <c r="J267" s="1"/>
      <c r="K267" s="1"/>
      <c r="L267" s="1" t="e">
        <f>CONCATENATE(Self_Reported!$B267,Self_Reported!$C267)</f>
        <v>#REF!</v>
      </c>
      <c r="M267" s="1">
        <f>Self_Reported!$D267+Self_Reported!$E267+Self_Reported!$F267+Self_Reported!$G267</f>
        <v>0</v>
      </c>
      <c r="N267" s="1">
        <f>Self_Reported!$H267+Self_Reported!$I267+Self_Reported!$J267+Self_Reported!$K267</f>
        <v>0</v>
      </c>
      <c r="O267" s="1">
        <f>Self_Reported!$D267</f>
        <v>0</v>
      </c>
      <c r="P267" s="1">
        <f>Self_Reported!$D267+Self_Reported!$E267</f>
        <v>0</v>
      </c>
      <c r="Q267" s="1">
        <f>Self_Reported!$D267+Self_Reported!$E267+Self_Reported!$F267</f>
        <v>0</v>
      </c>
      <c r="R267" s="1">
        <f>Self_Reported!$M267</f>
        <v>0</v>
      </c>
      <c r="S267" s="1">
        <f>Self_Reported!$H267</f>
        <v>0</v>
      </c>
      <c r="T267" s="1">
        <f>Self_Reported!$H267+Self_Reported!$I267</f>
        <v>0</v>
      </c>
      <c r="U267" s="1">
        <f>Self_Reported!$H267+Self_Reported!$I267+Self_Reported!$J267</f>
        <v>0</v>
      </c>
      <c r="V267" s="1">
        <f>Self_Reported!$N267</f>
        <v>0</v>
      </c>
    </row>
    <row r="268" spans="2:22" x14ac:dyDescent="0.25">
      <c r="B268" t="e">
        <f t="shared" ref="B268:B331" si="3">B196</f>
        <v>#REF!</v>
      </c>
      <c r="C268" s="1">
        <v>2017</v>
      </c>
      <c r="D268" s="1"/>
      <c r="E268" s="1"/>
      <c r="F268" s="1"/>
      <c r="G268" s="1"/>
      <c r="H268" s="1"/>
      <c r="I268" s="1"/>
      <c r="J268" s="1"/>
      <c r="K268" s="1"/>
      <c r="L268" s="1" t="e">
        <f>CONCATENATE(Self_Reported!$B268,Self_Reported!$C268)</f>
        <v>#REF!</v>
      </c>
      <c r="M268" s="1">
        <f>Self_Reported!$D268+Self_Reported!$E268+Self_Reported!$F268+Self_Reported!$G268</f>
        <v>0</v>
      </c>
      <c r="N268" s="1">
        <f>Self_Reported!$H268+Self_Reported!$I268+Self_Reported!$J268+Self_Reported!$K268</f>
        <v>0</v>
      </c>
      <c r="O268" s="1">
        <f>Self_Reported!$D268</f>
        <v>0</v>
      </c>
      <c r="P268" s="1">
        <f>Self_Reported!$D268+Self_Reported!$E268</f>
        <v>0</v>
      </c>
      <c r="Q268" s="1">
        <f>Self_Reported!$D268+Self_Reported!$E268+Self_Reported!$F268</f>
        <v>0</v>
      </c>
      <c r="R268" s="1">
        <f>Self_Reported!$M268</f>
        <v>0</v>
      </c>
      <c r="S268" s="1">
        <f>Self_Reported!$H268</f>
        <v>0</v>
      </c>
      <c r="T268" s="1">
        <f>Self_Reported!$H268+Self_Reported!$I268</f>
        <v>0</v>
      </c>
      <c r="U268" s="1">
        <f>Self_Reported!$H268+Self_Reported!$I268+Self_Reported!$J268</f>
        <v>0</v>
      </c>
      <c r="V268" s="1">
        <f>Self_Reported!$N268</f>
        <v>0</v>
      </c>
    </row>
    <row r="269" spans="2:22" x14ac:dyDescent="0.25">
      <c r="B269" t="e">
        <f t="shared" si="3"/>
        <v>#REF!</v>
      </c>
      <c r="C269" s="1">
        <v>2017</v>
      </c>
      <c r="D269" s="1"/>
      <c r="E269" s="1"/>
      <c r="F269" s="1"/>
      <c r="G269" s="1"/>
      <c r="H269" s="1"/>
      <c r="I269" s="1"/>
      <c r="J269" s="1"/>
      <c r="K269" s="1"/>
      <c r="L269" s="1" t="e">
        <f>CONCATENATE(Self_Reported!$B269,Self_Reported!$C269)</f>
        <v>#REF!</v>
      </c>
      <c r="M269" s="1">
        <f>Self_Reported!$D269+Self_Reported!$E269+Self_Reported!$F269+Self_Reported!$G269</f>
        <v>0</v>
      </c>
      <c r="N269" s="1">
        <f>Self_Reported!$H269+Self_Reported!$I269+Self_Reported!$J269+Self_Reported!$K269</f>
        <v>0</v>
      </c>
      <c r="O269" s="1">
        <f>Self_Reported!$D269</f>
        <v>0</v>
      </c>
      <c r="P269" s="1">
        <f>Self_Reported!$D269+Self_Reported!$E269</f>
        <v>0</v>
      </c>
      <c r="Q269" s="1">
        <f>Self_Reported!$D269+Self_Reported!$E269+Self_Reported!$F269</f>
        <v>0</v>
      </c>
      <c r="R269" s="1">
        <f>Self_Reported!$M269</f>
        <v>0</v>
      </c>
      <c r="S269" s="1">
        <f>Self_Reported!$H269</f>
        <v>0</v>
      </c>
      <c r="T269" s="1">
        <f>Self_Reported!$H269+Self_Reported!$I269</f>
        <v>0</v>
      </c>
      <c r="U269" s="1">
        <f>Self_Reported!$H269+Self_Reported!$I269+Self_Reported!$J269</f>
        <v>0</v>
      </c>
      <c r="V269" s="1">
        <f>Self_Reported!$N269</f>
        <v>0</v>
      </c>
    </row>
    <row r="270" spans="2:22" x14ac:dyDescent="0.25">
      <c r="B270" t="e">
        <f t="shared" si="3"/>
        <v>#REF!</v>
      </c>
      <c r="C270" s="1">
        <v>2017</v>
      </c>
      <c r="D270" s="1"/>
      <c r="E270" s="1"/>
      <c r="F270" s="1"/>
      <c r="G270" s="1"/>
      <c r="H270" s="1"/>
      <c r="I270" s="1"/>
      <c r="J270" s="1"/>
      <c r="K270" s="1"/>
      <c r="L270" s="1" t="e">
        <f>CONCATENATE(Self_Reported!$B270,Self_Reported!$C270)</f>
        <v>#REF!</v>
      </c>
      <c r="M270" s="1">
        <f>Self_Reported!$D270+Self_Reported!$E270+Self_Reported!$F270+Self_Reported!$G270</f>
        <v>0</v>
      </c>
      <c r="N270" s="1">
        <f>Self_Reported!$H270+Self_Reported!$I270+Self_Reported!$J270+Self_Reported!$K270</f>
        <v>0</v>
      </c>
      <c r="O270" s="1">
        <f>Self_Reported!$D270</f>
        <v>0</v>
      </c>
      <c r="P270" s="1">
        <f>Self_Reported!$D270+Self_Reported!$E270</f>
        <v>0</v>
      </c>
      <c r="Q270" s="1">
        <f>Self_Reported!$D270+Self_Reported!$E270+Self_Reported!$F270</f>
        <v>0</v>
      </c>
      <c r="R270" s="1">
        <f>Self_Reported!$M270</f>
        <v>0</v>
      </c>
      <c r="S270" s="1">
        <f>Self_Reported!$H270</f>
        <v>0</v>
      </c>
      <c r="T270" s="1">
        <f>Self_Reported!$H270+Self_Reported!$I270</f>
        <v>0</v>
      </c>
      <c r="U270" s="1">
        <f>Self_Reported!$H270+Self_Reported!$I270+Self_Reported!$J270</f>
        <v>0</v>
      </c>
      <c r="V270" s="1">
        <f>Self_Reported!$N270</f>
        <v>0</v>
      </c>
    </row>
    <row r="271" spans="2:22" x14ac:dyDescent="0.25">
      <c r="B271" t="e">
        <f t="shared" si="3"/>
        <v>#REF!</v>
      </c>
      <c r="C271" s="1">
        <v>2017</v>
      </c>
      <c r="D271" s="1"/>
      <c r="E271" s="1"/>
      <c r="F271" s="1"/>
      <c r="G271" s="1"/>
      <c r="H271" s="1"/>
      <c r="I271" s="1"/>
      <c r="J271" s="1"/>
      <c r="K271" s="1"/>
      <c r="L271" s="1" t="e">
        <f>CONCATENATE(Self_Reported!$B271,Self_Reported!$C271)</f>
        <v>#REF!</v>
      </c>
      <c r="M271" s="1">
        <f>Self_Reported!$D271+Self_Reported!$E271+Self_Reported!$F271+Self_Reported!$G271</f>
        <v>0</v>
      </c>
      <c r="N271" s="1">
        <f>Self_Reported!$H271+Self_Reported!$I271+Self_Reported!$J271+Self_Reported!$K271</f>
        <v>0</v>
      </c>
      <c r="O271" s="1">
        <f>Self_Reported!$D271</f>
        <v>0</v>
      </c>
      <c r="P271" s="1">
        <f>Self_Reported!$D271+Self_Reported!$E271</f>
        <v>0</v>
      </c>
      <c r="Q271" s="1">
        <f>Self_Reported!$D271+Self_Reported!$E271+Self_Reported!$F271</f>
        <v>0</v>
      </c>
      <c r="R271" s="1">
        <f>Self_Reported!$M271</f>
        <v>0</v>
      </c>
      <c r="S271" s="1">
        <f>Self_Reported!$H271</f>
        <v>0</v>
      </c>
      <c r="T271" s="1">
        <f>Self_Reported!$H271+Self_Reported!$I271</f>
        <v>0</v>
      </c>
      <c r="U271" s="1">
        <f>Self_Reported!$H271+Self_Reported!$I271+Self_Reported!$J271</f>
        <v>0</v>
      </c>
      <c r="V271" s="1">
        <f>Self_Reported!$N271</f>
        <v>0</v>
      </c>
    </row>
    <row r="272" spans="2:22" x14ac:dyDescent="0.25">
      <c r="B272" t="e">
        <f t="shared" si="3"/>
        <v>#REF!</v>
      </c>
      <c r="C272" s="1">
        <v>2017</v>
      </c>
      <c r="D272" s="1"/>
      <c r="E272" s="1"/>
      <c r="F272" s="1"/>
      <c r="G272" s="1"/>
      <c r="H272" s="1"/>
      <c r="I272" s="1"/>
      <c r="J272" s="1"/>
      <c r="K272" s="1"/>
      <c r="L272" s="1" t="e">
        <f>CONCATENATE(Self_Reported!$B272,Self_Reported!$C272)</f>
        <v>#REF!</v>
      </c>
      <c r="M272" s="1">
        <f>Self_Reported!$D272+Self_Reported!$E272+Self_Reported!$F272+Self_Reported!$G272</f>
        <v>0</v>
      </c>
      <c r="N272" s="1">
        <f>Self_Reported!$H272+Self_Reported!$I272+Self_Reported!$J272+Self_Reported!$K272</f>
        <v>0</v>
      </c>
      <c r="O272" s="1">
        <f>Self_Reported!$D272</f>
        <v>0</v>
      </c>
      <c r="P272" s="1">
        <f>Self_Reported!$D272+Self_Reported!$E272</f>
        <v>0</v>
      </c>
      <c r="Q272" s="1">
        <f>Self_Reported!$D272+Self_Reported!$E272+Self_Reported!$F272</f>
        <v>0</v>
      </c>
      <c r="R272" s="1">
        <f>Self_Reported!$M272</f>
        <v>0</v>
      </c>
      <c r="S272" s="1">
        <f>Self_Reported!$H272</f>
        <v>0</v>
      </c>
      <c r="T272" s="1">
        <f>Self_Reported!$H272+Self_Reported!$I272</f>
        <v>0</v>
      </c>
      <c r="U272" s="1">
        <f>Self_Reported!$H272+Self_Reported!$I272+Self_Reported!$J272</f>
        <v>0</v>
      </c>
      <c r="V272" s="1">
        <f>Self_Reported!$N272</f>
        <v>0</v>
      </c>
    </row>
    <row r="273" spans="2:22" x14ac:dyDescent="0.25">
      <c r="B273" t="e">
        <f t="shared" si="3"/>
        <v>#REF!</v>
      </c>
      <c r="C273" s="1">
        <v>2017</v>
      </c>
      <c r="D273" s="1"/>
      <c r="E273" s="1"/>
      <c r="F273" s="1"/>
      <c r="G273" s="1"/>
      <c r="H273" s="1"/>
      <c r="I273" s="1"/>
      <c r="J273" s="1"/>
      <c r="K273" s="1"/>
      <c r="L273" s="1" t="e">
        <f>CONCATENATE(Self_Reported!$B273,Self_Reported!$C273)</f>
        <v>#REF!</v>
      </c>
      <c r="M273" s="1">
        <f>Self_Reported!$D273+Self_Reported!$E273+Self_Reported!$F273+Self_Reported!$G273</f>
        <v>0</v>
      </c>
      <c r="N273" s="1">
        <f>Self_Reported!$H273+Self_Reported!$I273+Self_Reported!$J273+Self_Reported!$K273</f>
        <v>0</v>
      </c>
      <c r="O273" s="1">
        <f>Self_Reported!$D273</f>
        <v>0</v>
      </c>
      <c r="P273" s="1">
        <f>Self_Reported!$D273+Self_Reported!$E273</f>
        <v>0</v>
      </c>
      <c r="Q273" s="1">
        <f>Self_Reported!$D273+Self_Reported!$E273+Self_Reported!$F273</f>
        <v>0</v>
      </c>
      <c r="R273" s="1">
        <f>Self_Reported!$M273</f>
        <v>0</v>
      </c>
      <c r="S273" s="1">
        <f>Self_Reported!$H273</f>
        <v>0</v>
      </c>
      <c r="T273" s="1">
        <f>Self_Reported!$H273+Self_Reported!$I273</f>
        <v>0</v>
      </c>
      <c r="U273" s="1">
        <f>Self_Reported!$H273+Self_Reported!$I273+Self_Reported!$J273</f>
        <v>0</v>
      </c>
      <c r="V273" s="1">
        <f>Self_Reported!$N273</f>
        <v>0</v>
      </c>
    </row>
    <row r="274" spans="2:22" x14ac:dyDescent="0.25">
      <c r="B274" t="e">
        <f t="shared" si="3"/>
        <v>#REF!</v>
      </c>
      <c r="C274" s="1">
        <v>2017</v>
      </c>
      <c r="D274" s="1"/>
      <c r="E274" s="1"/>
      <c r="F274" s="1"/>
      <c r="G274" s="1"/>
      <c r="H274" s="1"/>
      <c r="I274" s="1"/>
      <c r="J274" s="1"/>
      <c r="K274" s="1"/>
      <c r="L274" s="1" t="e">
        <f>CONCATENATE(Self_Reported!$B274,Self_Reported!$C274)</f>
        <v>#REF!</v>
      </c>
      <c r="M274" s="1">
        <f>Self_Reported!$D274+Self_Reported!$E274+Self_Reported!$F274+Self_Reported!$G274</f>
        <v>0</v>
      </c>
      <c r="N274" s="1">
        <f>Self_Reported!$H274+Self_Reported!$I274+Self_Reported!$J274+Self_Reported!$K274</f>
        <v>0</v>
      </c>
      <c r="O274" s="1">
        <f>Self_Reported!$D274</f>
        <v>0</v>
      </c>
      <c r="P274" s="1">
        <f>Self_Reported!$D274+Self_Reported!$E274</f>
        <v>0</v>
      </c>
      <c r="Q274" s="1">
        <f>Self_Reported!$D274+Self_Reported!$E274+Self_Reported!$F274</f>
        <v>0</v>
      </c>
      <c r="R274" s="1">
        <f>Self_Reported!$M274</f>
        <v>0</v>
      </c>
      <c r="S274" s="1">
        <f>Self_Reported!$H274</f>
        <v>0</v>
      </c>
      <c r="T274" s="1">
        <f>Self_Reported!$H274+Self_Reported!$I274</f>
        <v>0</v>
      </c>
      <c r="U274" s="1">
        <f>Self_Reported!$H274+Self_Reported!$I274+Self_Reported!$J274</f>
        <v>0</v>
      </c>
      <c r="V274" s="1">
        <f>Self_Reported!$N274</f>
        <v>0</v>
      </c>
    </row>
    <row r="275" spans="2:22" x14ac:dyDescent="0.25">
      <c r="B275" t="e">
        <f t="shared" si="3"/>
        <v>#REF!</v>
      </c>
      <c r="C275" s="1">
        <v>2017</v>
      </c>
      <c r="D275" s="1"/>
      <c r="E275" s="1"/>
      <c r="F275" s="1"/>
      <c r="G275" s="1"/>
      <c r="H275" s="1"/>
      <c r="I275" s="1"/>
      <c r="J275" s="1"/>
      <c r="K275" s="1"/>
      <c r="L275" s="1" t="e">
        <f>CONCATENATE(Self_Reported!$B275,Self_Reported!$C275)</f>
        <v>#REF!</v>
      </c>
      <c r="M275" s="1">
        <f>Self_Reported!$D275+Self_Reported!$E275+Self_Reported!$F275+Self_Reported!$G275</f>
        <v>0</v>
      </c>
      <c r="N275" s="1">
        <f>Self_Reported!$H275+Self_Reported!$I275+Self_Reported!$J275+Self_Reported!$K275</f>
        <v>0</v>
      </c>
      <c r="O275" s="1">
        <f>Self_Reported!$D275</f>
        <v>0</v>
      </c>
      <c r="P275" s="1">
        <f>Self_Reported!$D275+Self_Reported!$E275</f>
        <v>0</v>
      </c>
      <c r="Q275" s="1">
        <f>Self_Reported!$D275+Self_Reported!$E275+Self_Reported!$F275</f>
        <v>0</v>
      </c>
      <c r="R275" s="1">
        <f>Self_Reported!$M275</f>
        <v>0</v>
      </c>
      <c r="S275" s="1">
        <f>Self_Reported!$H275</f>
        <v>0</v>
      </c>
      <c r="T275" s="1">
        <f>Self_Reported!$H275+Self_Reported!$I275</f>
        <v>0</v>
      </c>
      <c r="U275" s="1">
        <f>Self_Reported!$H275+Self_Reported!$I275+Self_Reported!$J275</f>
        <v>0</v>
      </c>
      <c r="V275" s="1">
        <f>Self_Reported!$N275</f>
        <v>0</v>
      </c>
    </row>
    <row r="276" spans="2:22" x14ac:dyDescent="0.25">
      <c r="B276" t="e">
        <f t="shared" si="3"/>
        <v>#REF!</v>
      </c>
      <c r="C276" s="1">
        <v>2017</v>
      </c>
      <c r="D276" s="1"/>
      <c r="E276" s="1"/>
      <c r="F276" s="1"/>
      <c r="G276" s="1"/>
      <c r="H276" s="1"/>
      <c r="I276" s="1"/>
      <c r="J276" s="1"/>
      <c r="K276" s="1"/>
      <c r="L276" s="1" t="e">
        <f>CONCATENATE(Self_Reported!$B276,Self_Reported!$C276)</f>
        <v>#REF!</v>
      </c>
      <c r="M276" s="1">
        <f>Self_Reported!$D276+Self_Reported!$E276+Self_Reported!$F276+Self_Reported!$G276</f>
        <v>0</v>
      </c>
      <c r="N276" s="1">
        <f>Self_Reported!$H276+Self_Reported!$I276+Self_Reported!$J276+Self_Reported!$K276</f>
        <v>0</v>
      </c>
      <c r="O276" s="1">
        <f>Self_Reported!$D276</f>
        <v>0</v>
      </c>
      <c r="P276" s="1">
        <f>Self_Reported!$D276+Self_Reported!$E276</f>
        <v>0</v>
      </c>
      <c r="Q276" s="1">
        <f>Self_Reported!$D276+Self_Reported!$E276+Self_Reported!$F276</f>
        <v>0</v>
      </c>
      <c r="R276" s="1">
        <f>Self_Reported!$M276</f>
        <v>0</v>
      </c>
      <c r="S276" s="1">
        <f>Self_Reported!$H276</f>
        <v>0</v>
      </c>
      <c r="T276" s="1">
        <f>Self_Reported!$H276+Self_Reported!$I276</f>
        <v>0</v>
      </c>
      <c r="U276" s="1">
        <f>Self_Reported!$H276+Self_Reported!$I276+Self_Reported!$J276</f>
        <v>0</v>
      </c>
      <c r="V276" s="1">
        <f>Self_Reported!$N276</f>
        <v>0</v>
      </c>
    </row>
    <row r="277" spans="2:22" x14ac:dyDescent="0.25">
      <c r="B277" t="e">
        <f t="shared" si="3"/>
        <v>#REF!</v>
      </c>
      <c r="C277" s="1">
        <v>2017</v>
      </c>
      <c r="D277" s="1"/>
      <c r="E277" s="1"/>
      <c r="F277" s="1"/>
      <c r="G277" s="1"/>
      <c r="H277" s="1"/>
      <c r="I277" s="1"/>
      <c r="J277" s="1"/>
      <c r="K277" s="1"/>
      <c r="L277" s="1" t="e">
        <f>CONCATENATE(Self_Reported!$B277,Self_Reported!$C277)</f>
        <v>#REF!</v>
      </c>
      <c r="M277" s="1">
        <f>Self_Reported!$D277+Self_Reported!$E277+Self_Reported!$F277+Self_Reported!$G277</f>
        <v>0</v>
      </c>
      <c r="N277" s="1">
        <f>Self_Reported!$H277+Self_Reported!$I277+Self_Reported!$J277+Self_Reported!$K277</f>
        <v>0</v>
      </c>
      <c r="O277" s="1">
        <f>Self_Reported!$D277</f>
        <v>0</v>
      </c>
      <c r="P277" s="1">
        <f>Self_Reported!$D277+Self_Reported!$E277</f>
        <v>0</v>
      </c>
      <c r="Q277" s="1">
        <f>Self_Reported!$D277+Self_Reported!$E277+Self_Reported!$F277</f>
        <v>0</v>
      </c>
      <c r="R277" s="1">
        <f>Self_Reported!$M277</f>
        <v>0</v>
      </c>
      <c r="S277" s="1">
        <f>Self_Reported!$H277</f>
        <v>0</v>
      </c>
      <c r="T277" s="1">
        <f>Self_Reported!$H277+Self_Reported!$I277</f>
        <v>0</v>
      </c>
      <c r="U277" s="1">
        <f>Self_Reported!$H277+Self_Reported!$I277+Self_Reported!$J277</f>
        <v>0</v>
      </c>
      <c r="V277" s="1">
        <f>Self_Reported!$N277</f>
        <v>0</v>
      </c>
    </row>
    <row r="278" spans="2:22" x14ac:dyDescent="0.25">
      <c r="B278" t="e">
        <f t="shared" si="3"/>
        <v>#REF!</v>
      </c>
      <c r="C278" s="1">
        <v>2017</v>
      </c>
      <c r="D278" s="1"/>
      <c r="E278" s="1"/>
      <c r="F278" s="1"/>
      <c r="G278" s="1"/>
      <c r="H278" s="1"/>
      <c r="I278" s="1"/>
      <c r="J278" s="1"/>
      <c r="K278" s="1"/>
      <c r="L278" s="1" t="e">
        <f>CONCATENATE(Self_Reported!$B278,Self_Reported!$C278)</f>
        <v>#REF!</v>
      </c>
      <c r="M278" s="1">
        <f>Self_Reported!$D278+Self_Reported!$E278+Self_Reported!$F278+Self_Reported!$G278</f>
        <v>0</v>
      </c>
      <c r="N278" s="1">
        <f>Self_Reported!$H278+Self_Reported!$I278+Self_Reported!$J278+Self_Reported!$K278</f>
        <v>0</v>
      </c>
      <c r="O278" s="1">
        <f>Self_Reported!$D278</f>
        <v>0</v>
      </c>
      <c r="P278" s="1">
        <f>Self_Reported!$D278+Self_Reported!$E278</f>
        <v>0</v>
      </c>
      <c r="Q278" s="1">
        <f>Self_Reported!$D278+Self_Reported!$E278+Self_Reported!$F278</f>
        <v>0</v>
      </c>
      <c r="R278" s="1">
        <f>Self_Reported!$M278</f>
        <v>0</v>
      </c>
      <c r="S278" s="1">
        <f>Self_Reported!$H278</f>
        <v>0</v>
      </c>
      <c r="T278" s="1">
        <f>Self_Reported!$H278+Self_Reported!$I278</f>
        <v>0</v>
      </c>
      <c r="U278" s="1">
        <f>Self_Reported!$H278+Self_Reported!$I278+Self_Reported!$J278</f>
        <v>0</v>
      </c>
      <c r="V278" s="1">
        <f>Self_Reported!$N278</f>
        <v>0</v>
      </c>
    </row>
    <row r="279" spans="2:22" x14ac:dyDescent="0.25">
      <c r="B279" t="e">
        <f t="shared" si="3"/>
        <v>#REF!</v>
      </c>
      <c r="C279" s="1">
        <v>2017</v>
      </c>
      <c r="D279" s="1"/>
      <c r="E279" s="1"/>
      <c r="F279" s="1"/>
      <c r="G279" s="1"/>
      <c r="H279" s="1"/>
      <c r="I279" s="1"/>
      <c r="J279" s="1"/>
      <c r="K279" s="1"/>
      <c r="L279" s="1" t="e">
        <f>CONCATENATE(Self_Reported!$B279,Self_Reported!$C279)</f>
        <v>#REF!</v>
      </c>
      <c r="M279" s="1">
        <f>Self_Reported!$D279+Self_Reported!$E279+Self_Reported!$F279+Self_Reported!$G279</f>
        <v>0</v>
      </c>
      <c r="N279" s="1">
        <f>Self_Reported!$H279+Self_Reported!$I279+Self_Reported!$J279+Self_Reported!$K279</f>
        <v>0</v>
      </c>
      <c r="O279" s="1">
        <f>Self_Reported!$D279</f>
        <v>0</v>
      </c>
      <c r="P279" s="1">
        <f>Self_Reported!$D279+Self_Reported!$E279</f>
        <v>0</v>
      </c>
      <c r="Q279" s="1">
        <f>Self_Reported!$D279+Self_Reported!$E279+Self_Reported!$F279</f>
        <v>0</v>
      </c>
      <c r="R279" s="1">
        <f>Self_Reported!$M279</f>
        <v>0</v>
      </c>
      <c r="S279" s="1">
        <f>Self_Reported!$H279</f>
        <v>0</v>
      </c>
      <c r="T279" s="1">
        <f>Self_Reported!$H279+Self_Reported!$I279</f>
        <v>0</v>
      </c>
      <c r="U279" s="1">
        <f>Self_Reported!$H279+Self_Reported!$I279+Self_Reported!$J279</f>
        <v>0</v>
      </c>
      <c r="V279" s="1">
        <f>Self_Reported!$N279</f>
        <v>0</v>
      </c>
    </row>
    <row r="280" spans="2:22" x14ac:dyDescent="0.25">
      <c r="B280" t="e">
        <f t="shared" si="3"/>
        <v>#REF!</v>
      </c>
      <c r="C280" s="1">
        <v>2017</v>
      </c>
      <c r="D280" s="1"/>
      <c r="E280" s="1"/>
      <c r="F280" s="1"/>
      <c r="G280" s="1"/>
      <c r="H280" s="1"/>
      <c r="I280" s="1"/>
      <c r="J280" s="1"/>
      <c r="K280" s="1"/>
      <c r="L280" s="1" t="e">
        <f>CONCATENATE(Self_Reported!$B280,Self_Reported!$C280)</f>
        <v>#REF!</v>
      </c>
      <c r="M280" s="1">
        <f>Self_Reported!$D280+Self_Reported!$E280+Self_Reported!$F280+Self_Reported!$G280</f>
        <v>0</v>
      </c>
      <c r="N280" s="1">
        <f>Self_Reported!$H280+Self_Reported!$I280+Self_Reported!$J280+Self_Reported!$K280</f>
        <v>0</v>
      </c>
      <c r="O280" s="1">
        <f>Self_Reported!$D280</f>
        <v>0</v>
      </c>
      <c r="P280" s="1">
        <f>Self_Reported!$D280+Self_Reported!$E280</f>
        <v>0</v>
      </c>
      <c r="Q280" s="1">
        <f>Self_Reported!$D280+Self_Reported!$E280+Self_Reported!$F280</f>
        <v>0</v>
      </c>
      <c r="R280" s="1">
        <f>Self_Reported!$M280</f>
        <v>0</v>
      </c>
      <c r="S280" s="1">
        <f>Self_Reported!$H280</f>
        <v>0</v>
      </c>
      <c r="T280" s="1">
        <f>Self_Reported!$H280+Self_Reported!$I280</f>
        <v>0</v>
      </c>
      <c r="U280" s="1">
        <f>Self_Reported!$H280+Self_Reported!$I280+Self_Reported!$J280</f>
        <v>0</v>
      </c>
      <c r="V280" s="1">
        <f>Self_Reported!$N280</f>
        <v>0</v>
      </c>
    </row>
    <row r="281" spans="2:22" x14ac:dyDescent="0.25">
      <c r="B281" t="e">
        <f t="shared" si="3"/>
        <v>#REF!</v>
      </c>
      <c r="C281" s="1">
        <v>2017</v>
      </c>
      <c r="D281" s="1"/>
      <c r="E281" s="1"/>
      <c r="F281" s="1"/>
      <c r="G281" s="1"/>
      <c r="H281" s="1"/>
      <c r="I281" s="1"/>
      <c r="J281" s="1"/>
      <c r="K281" s="1"/>
      <c r="L281" s="1" t="e">
        <f>CONCATENATE(Self_Reported!$B281,Self_Reported!$C281)</f>
        <v>#REF!</v>
      </c>
      <c r="M281" s="1">
        <f>Self_Reported!$D281+Self_Reported!$E281+Self_Reported!$F281+Self_Reported!$G281</f>
        <v>0</v>
      </c>
      <c r="N281" s="1">
        <f>Self_Reported!$H281+Self_Reported!$I281+Self_Reported!$J281+Self_Reported!$K281</f>
        <v>0</v>
      </c>
      <c r="O281" s="1">
        <f>Self_Reported!$D281</f>
        <v>0</v>
      </c>
      <c r="P281" s="1">
        <f>Self_Reported!$D281+Self_Reported!$E281</f>
        <v>0</v>
      </c>
      <c r="Q281" s="1">
        <f>Self_Reported!$D281+Self_Reported!$E281+Self_Reported!$F281</f>
        <v>0</v>
      </c>
      <c r="R281" s="1">
        <f>Self_Reported!$M281</f>
        <v>0</v>
      </c>
      <c r="S281" s="1">
        <f>Self_Reported!$H281</f>
        <v>0</v>
      </c>
      <c r="T281" s="1">
        <f>Self_Reported!$H281+Self_Reported!$I281</f>
        <v>0</v>
      </c>
      <c r="U281" s="1">
        <f>Self_Reported!$H281+Self_Reported!$I281+Self_Reported!$J281</f>
        <v>0</v>
      </c>
      <c r="V281" s="1">
        <f>Self_Reported!$N281</f>
        <v>0</v>
      </c>
    </row>
    <row r="282" spans="2:22" x14ac:dyDescent="0.25">
      <c r="B282" t="e">
        <f t="shared" si="3"/>
        <v>#REF!</v>
      </c>
      <c r="C282" s="1">
        <v>2017</v>
      </c>
      <c r="D282" s="1"/>
      <c r="E282" s="1"/>
      <c r="F282" s="1"/>
      <c r="G282" s="1"/>
      <c r="H282" s="1"/>
      <c r="I282" s="1"/>
      <c r="J282" s="1"/>
      <c r="K282" s="1"/>
      <c r="L282" s="1" t="e">
        <f>CONCATENATE(Self_Reported!$B282,Self_Reported!$C282)</f>
        <v>#REF!</v>
      </c>
      <c r="M282" s="1">
        <f>Self_Reported!$D282+Self_Reported!$E282+Self_Reported!$F282+Self_Reported!$G282</f>
        <v>0</v>
      </c>
      <c r="N282" s="1">
        <f>Self_Reported!$H282+Self_Reported!$I282+Self_Reported!$J282+Self_Reported!$K282</f>
        <v>0</v>
      </c>
      <c r="O282" s="1">
        <f>Self_Reported!$D282</f>
        <v>0</v>
      </c>
      <c r="P282" s="1">
        <f>Self_Reported!$D282+Self_Reported!$E282</f>
        <v>0</v>
      </c>
      <c r="Q282" s="1">
        <f>Self_Reported!$D282+Self_Reported!$E282+Self_Reported!$F282</f>
        <v>0</v>
      </c>
      <c r="R282" s="1">
        <f>Self_Reported!$M282</f>
        <v>0</v>
      </c>
      <c r="S282" s="1">
        <f>Self_Reported!$H282</f>
        <v>0</v>
      </c>
      <c r="T282" s="1">
        <f>Self_Reported!$H282+Self_Reported!$I282</f>
        <v>0</v>
      </c>
      <c r="U282" s="1">
        <f>Self_Reported!$H282+Self_Reported!$I282+Self_Reported!$J282</f>
        <v>0</v>
      </c>
      <c r="V282" s="1">
        <f>Self_Reported!$N282</f>
        <v>0</v>
      </c>
    </row>
    <row r="283" spans="2:22" x14ac:dyDescent="0.25">
      <c r="B283" t="e">
        <f t="shared" si="3"/>
        <v>#REF!</v>
      </c>
      <c r="C283" s="1">
        <v>2017</v>
      </c>
      <c r="D283" s="1"/>
      <c r="E283" s="1"/>
      <c r="F283" s="1"/>
      <c r="G283" s="1"/>
      <c r="H283" s="1"/>
      <c r="I283" s="1"/>
      <c r="J283" s="1"/>
      <c r="K283" s="1"/>
      <c r="L283" s="1" t="e">
        <f>CONCATENATE(Self_Reported!$B283,Self_Reported!$C283)</f>
        <v>#REF!</v>
      </c>
      <c r="M283" s="1">
        <f>Self_Reported!$D283+Self_Reported!$E283+Self_Reported!$F283+Self_Reported!$G283</f>
        <v>0</v>
      </c>
      <c r="N283" s="1">
        <f>Self_Reported!$H283+Self_Reported!$I283+Self_Reported!$J283+Self_Reported!$K283</f>
        <v>0</v>
      </c>
      <c r="O283" s="1">
        <f>Self_Reported!$D283</f>
        <v>0</v>
      </c>
      <c r="P283" s="1">
        <f>Self_Reported!$D283+Self_Reported!$E283</f>
        <v>0</v>
      </c>
      <c r="Q283" s="1">
        <f>Self_Reported!$D283+Self_Reported!$E283+Self_Reported!$F283</f>
        <v>0</v>
      </c>
      <c r="R283" s="1">
        <f>Self_Reported!$M283</f>
        <v>0</v>
      </c>
      <c r="S283" s="1">
        <f>Self_Reported!$H283</f>
        <v>0</v>
      </c>
      <c r="T283" s="1">
        <f>Self_Reported!$H283+Self_Reported!$I283</f>
        <v>0</v>
      </c>
      <c r="U283" s="1">
        <f>Self_Reported!$H283+Self_Reported!$I283+Self_Reported!$J283</f>
        <v>0</v>
      </c>
      <c r="V283" s="1">
        <f>Self_Reported!$N283</f>
        <v>0</v>
      </c>
    </row>
    <row r="284" spans="2:22" x14ac:dyDescent="0.25">
      <c r="B284" t="e">
        <f t="shared" si="3"/>
        <v>#REF!</v>
      </c>
      <c r="C284" s="1">
        <v>2017</v>
      </c>
      <c r="D284" s="1"/>
      <c r="E284" s="1"/>
      <c r="F284" s="1"/>
      <c r="G284" s="1"/>
      <c r="H284" s="1"/>
      <c r="I284" s="1"/>
      <c r="J284" s="1"/>
      <c r="K284" s="1"/>
      <c r="L284" s="1" t="e">
        <f>CONCATENATE(Self_Reported!$B284,Self_Reported!$C284)</f>
        <v>#REF!</v>
      </c>
      <c r="M284" s="1">
        <f>Self_Reported!$D284+Self_Reported!$E284+Self_Reported!$F284+Self_Reported!$G284</f>
        <v>0</v>
      </c>
      <c r="N284" s="1">
        <f>Self_Reported!$H284+Self_Reported!$I284+Self_Reported!$J284+Self_Reported!$K284</f>
        <v>0</v>
      </c>
      <c r="O284" s="1">
        <f>Self_Reported!$D284</f>
        <v>0</v>
      </c>
      <c r="P284" s="1">
        <f>Self_Reported!$D284+Self_Reported!$E284</f>
        <v>0</v>
      </c>
      <c r="Q284" s="1">
        <f>Self_Reported!$D284+Self_Reported!$E284+Self_Reported!$F284</f>
        <v>0</v>
      </c>
      <c r="R284" s="1">
        <f>Self_Reported!$M284</f>
        <v>0</v>
      </c>
      <c r="S284" s="1">
        <f>Self_Reported!$H284</f>
        <v>0</v>
      </c>
      <c r="T284" s="1">
        <f>Self_Reported!$H284+Self_Reported!$I284</f>
        <v>0</v>
      </c>
      <c r="U284" s="1">
        <f>Self_Reported!$H284+Self_Reported!$I284+Self_Reported!$J284</f>
        <v>0</v>
      </c>
      <c r="V284" s="1">
        <f>Self_Reported!$N284</f>
        <v>0</v>
      </c>
    </row>
    <row r="285" spans="2:22" x14ac:dyDescent="0.25">
      <c r="B285" t="e">
        <f t="shared" si="3"/>
        <v>#REF!</v>
      </c>
      <c r="C285" s="1">
        <v>2017</v>
      </c>
      <c r="D285" s="1"/>
      <c r="E285" s="1"/>
      <c r="F285" s="1"/>
      <c r="G285" s="1"/>
      <c r="H285" s="1"/>
      <c r="I285" s="1"/>
      <c r="J285" s="1"/>
      <c r="K285" s="1"/>
      <c r="L285" s="1" t="e">
        <f>CONCATENATE(Self_Reported!$B285,Self_Reported!$C285)</f>
        <v>#REF!</v>
      </c>
      <c r="M285" s="1">
        <f>Self_Reported!$D285+Self_Reported!$E285+Self_Reported!$F285+Self_Reported!$G285</f>
        <v>0</v>
      </c>
      <c r="N285" s="1">
        <f>Self_Reported!$H285+Self_Reported!$I285+Self_Reported!$J285+Self_Reported!$K285</f>
        <v>0</v>
      </c>
      <c r="O285" s="1">
        <f>Self_Reported!$D285</f>
        <v>0</v>
      </c>
      <c r="P285" s="1">
        <f>Self_Reported!$D285+Self_Reported!$E285</f>
        <v>0</v>
      </c>
      <c r="Q285" s="1">
        <f>Self_Reported!$D285+Self_Reported!$E285+Self_Reported!$F285</f>
        <v>0</v>
      </c>
      <c r="R285" s="1">
        <f>Self_Reported!$M285</f>
        <v>0</v>
      </c>
      <c r="S285" s="1">
        <f>Self_Reported!$H285</f>
        <v>0</v>
      </c>
      <c r="T285" s="1">
        <f>Self_Reported!$H285+Self_Reported!$I285</f>
        <v>0</v>
      </c>
      <c r="U285" s="1">
        <f>Self_Reported!$H285+Self_Reported!$I285+Self_Reported!$J285</f>
        <v>0</v>
      </c>
      <c r="V285" s="1">
        <f>Self_Reported!$N285</f>
        <v>0</v>
      </c>
    </row>
    <row r="286" spans="2:22" x14ac:dyDescent="0.25">
      <c r="B286" t="e">
        <f t="shared" si="3"/>
        <v>#REF!</v>
      </c>
      <c r="C286" s="1">
        <v>2017</v>
      </c>
      <c r="D286" s="1"/>
      <c r="E286" s="1"/>
      <c r="F286" s="1"/>
      <c r="G286" s="1"/>
      <c r="H286" s="1"/>
      <c r="I286" s="1"/>
      <c r="J286" s="1"/>
      <c r="K286" s="1"/>
      <c r="L286" s="1" t="e">
        <f>CONCATENATE(Self_Reported!$B286,Self_Reported!$C286)</f>
        <v>#REF!</v>
      </c>
      <c r="M286" s="1">
        <f>Self_Reported!$D286+Self_Reported!$E286+Self_Reported!$F286+Self_Reported!$G286</f>
        <v>0</v>
      </c>
      <c r="N286" s="1">
        <f>Self_Reported!$H286+Self_Reported!$I286+Self_Reported!$J286+Self_Reported!$K286</f>
        <v>0</v>
      </c>
      <c r="O286" s="1">
        <f>Self_Reported!$D286</f>
        <v>0</v>
      </c>
      <c r="P286" s="1">
        <f>Self_Reported!$D286+Self_Reported!$E286</f>
        <v>0</v>
      </c>
      <c r="Q286" s="1">
        <f>Self_Reported!$D286+Self_Reported!$E286+Self_Reported!$F286</f>
        <v>0</v>
      </c>
      <c r="R286" s="1">
        <f>Self_Reported!$M286</f>
        <v>0</v>
      </c>
      <c r="S286" s="1">
        <f>Self_Reported!$H286</f>
        <v>0</v>
      </c>
      <c r="T286" s="1">
        <f>Self_Reported!$H286+Self_Reported!$I286</f>
        <v>0</v>
      </c>
      <c r="U286" s="1">
        <f>Self_Reported!$H286+Self_Reported!$I286+Self_Reported!$J286</f>
        <v>0</v>
      </c>
      <c r="V286" s="1">
        <f>Self_Reported!$N286</f>
        <v>0</v>
      </c>
    </row>
    <row r="287" spans="2:22" x14ac:dyDescent="0.25">
      <c r="B287" t="e">
        <f t="shared" si="3"/>
        <v>#REF!</v>
      </c>
      <c r="C287" s="1">
        <v>2017</v>
      </c>
      <c r="D287" s="1"/>
      <c r="E287" s="1"/>
      <c r="F287" s="1"/>
      <c r="G287" s="1"/>
      <c r="H287" s="1"/>
      <c r="I287" s="1"/>
      <c r="J287" s="1"/>
      <c r="K287" s="1"/>
      <c r="L287" s="1" t="e">
        <f>CONCATENATE(Self_Reported!$B287,Self_Reported!$C287)</f>
        <v>#REF!</v>
      </c>
      <c r="M287" s="1">
        <f>Self_Reported!$D287+Self_Reported!$E287+Self_Reported!$F287+Self_Reported!$G287</f>
        <v>0</v>
      </c>
      <c r="N287" s="1">
        <f>Self_Reported!$H287+Self_Reported!$I287+Self_Reported!$J287+Self_Reported!$K287</f>
        <v>0</v>
      </c>
      <c r="O287" s="1">
        <f>Self_Reported!$D287</f>
        <v>0</v>
      </c>
      <c r="P287" s="1">
        <f>Self_Reported!$D287+Self_Reported!$E287</f>
        <v>0</v>
      </c>
      <c r="Q287" s="1">
        <f>Self_Reported!$D287+Self_Reported!$E287+Self_Reported!$F287</f>
        <v>0</v>
      </c>
      <c r="R287" s="1">
        <f>Self_Reported!$M287</f>
        <v>0</v>
      </c>
      <c r="S287" s="1">
        <f>Self_Reported!$H287</f>
        <v>0</v>
      </c>
      <c r="T287" s="1">
        <f>Self_Reported!$H287+Self_Reported!$I287</f>
        <v>0</v>
      </c>
      <c r="U287" s="1">
        <f>Self_Reported!$H287+Self_Reported!$I287+Self_Reported!$J287</f>
        <v>0</v>
      </c>
      <c r="V287" s="1">
        <f>Self_Reported!$N287</f>
        <v>0</v>
      </c>
    </row>
    <row r="288" spans="2:22" x14ac:dyDescent="0.25">
      <c r="B288" t="e">
        <f t="shared" si="3"/>
        <v>#REF!</v>
      </c>
      <c r="C288" s="1">
        <v>2017</v>
      </c>
      <c r="D288" s="1"/>
      <c r="E288" s="1"/>
      <c r="F288" s="1"/>
      <c r="G288" s="1"/>
      <c r="H288" s="1"/>
      <c r="I288" s="1"/>
      <c r="J288" s="1"/>
      <c r="K288" s="1"/>
      <c r="L288" s="1" t="e">
        <f>CONCATENATE(Self_Reported!$B288,Self_Reported!$C288)</f>
        <v>#REF!</v>
      </c>
      <c r="M288" s="1">
        <f>Self_Reported!$D288+Self_Reported!$E288+Self_Reported!$F288+Self_Reported!$G288</f>
        <v>0</v>
      </c>
      <c r="N288" s="1">
        <f>Self_Reported!$H288+Self_Reported!$I288+Self_Reported!$J288+Self_Reported!$K288</f>
        <v>0</v>
      </c>
      <c r="O288" s="1">
        <f>Self_Reported!$D288</f>
        <v>0</v>
      </c>
      <c r="P288" s="1">
        <f>Self_Reported!$D288+Self_Reported!$E288</f>
        <v>0</v>
      </c>
      <c r="Q288" s="1">
        <f>Self_Reported!$D288+Self_Reported!$E288+Self_Reported!$F288</f>
        <v>0</v>
      </c>
      <c r="R288" s="1">
        <f>Self_Reported!$M288</f>
        <v>0</v>
      </c>
      <c r="S288" s="1">
        <f>Self_Reported!$H288</f>
        <v>0</v>
      </c>
      <c r="T288" s="1">
        <f>Self_Reported!$H288+Self_Reported!$I288</f>
        <v>0</v>
      </c>
      <c r="U288" s="1">
        <f>Self_Reported!$H288+Self_Reported!$I288+Self_Reported!$J288</f>
        <v>0</v>
      </c>
      <c r="V288" s="1">
        <f>Self_Reported!$N288</f>
        <v>0</v>
      </c>
    </row>
    <row r="289" spans="2:22" x14ac:dyDescent="0.25">
      <c r="B289" t="e">
        <f t="shared" si="3"/>
        <v>#REF!</v>
      </c>
      <c r="C289" s="1">
        <v>2017</v>
      </c>
      <c r="D289" s="1"/>
      <c r="E289" s="1"/>
      <c r="F289" s="1"/>
      <c r="G289" s="1"/>
      <c r="H289" s="1"/>
      <c r="I289" s="1"/>
      <c r="J289" s="1"/>
      <c r="K289" s="1"/>
      <c r="L289" s="1" t="e">
        <f>CONCATENATE(Self_Reported!$B289,Self_Reported!$C289)</f>
        <v>#REF!</v>
      </c>
      <c r="M289" s="1">
        <f>Self_Reported!$D289+Self_Reported!$E289+Self_Reported!$F289+Self_Reported!$G289</f>
        <v>0</v>
      </c>
      <c r="N289" s="1">
        <f>Self_Reported!$H289+Self_Reported!$I289+Self_Reported!$J289+Self_Reported!$K289</f>
        <v>0</v>
      </c>
      <c r="O289" s="1">
        <f>Self_Reported!$D289</f>
        <v>0</v>
      </c>
      <c r="P289" s="1">
        <f>Self_Reported!$D289+Self_Reported!$E289</f>
        <v>0</v>
      </c>
      <c r="Q289" s="1">
        <f>Self_Reported!$D289+Self_Reported!$E289+Self_Reported!$F289</f>
        <v>0</v>
      </c>
      <c r="R289" s="1">
        <f>Self_Reported!$M289</f>
        <v>0</v>
      </c>
      <c r="S289" s="1">
        <f>Self_Reported!$H289</f>
        <v>0</v>
      </c>
      <c r="T289" s="1">
        <f>Self_Reported!$H289+Self_Reported!$I289</f>
        <v>0</v>
      </c>
      <c r="U289" s="1">
        <f>Self_Reported!$H289+Self_Reported!$I289+Self_Reported!$J289</f>
        <v>0</v>
      </c>
      <c r="V289" s="1">
        <f>Self_Reported!$N289</f>
        <v>0</v>
      </c>
    </row>
    <row r="290" spans="2:22" x14ac:dyDescent="0.25">
      <c r="B290" t="e">
        <f t="shared" si="3"/>
        <v>#REF!</v>
      </c>
      <c r="C290" s="1">
        <v>2017</v>
      </c>
      <c r="D290" s="1"/>
      <c r="E290" s="1"/>
      <c r="F290" s="1"/>
      <c r="G290" s="1"/>
      <c r="H290" s="1"/>
      <c r="I290" s="1"/>
      <c r="J290" s="1"/>
      <c r="K290" s="1"/>
      <c r="L290" s="1" t="e">
        <f>CONCATENATE(Self_Reported!$B290,Self_Reported!$C290)</f>
        <v>#REF!</v>
      </c>
      <c r="M290" s="1">
        <f>Self_Reported!$D290+Self_Reported!$E290+Self_Reported!$F290+Self_Reported!$G290</f>
        <v>0</v>
      </c>
      <c r="N290" s="1">
        <f>Self_Reported!$H290+Self_Reported!$I290+Self_Reported!$J290+Self_Reported!$K290</f>
        <v>0</v>
      </c>
      <c r="O290" s="1">
        <f>Self_Reported!$D290</f>
        <v>0</v>
      </c>
      <c r="P290" s="1">
        <f>Self_Reported!$D290+Self_Reported!$E290</f>
        <v>0</v>
      </c>
      <c r="Q290" s="1">
        <f>Self_Reported!$D290+Self_Reported!$E290+Self_Reported!$F290</f>
        <v>0</v>
      </c>
      <c r="R290" s="1">
        <f>Self_Reported!$M290</f>
        <v>0</v>
      </c>
      <c r="S290" s="1">
        <f>Self_Reported!$H290</f>
        <v>0</v>
      </c>
      <c r="T290" s="1">
        <f>Self_Reported!$H290+Self_Reported!$I290</f>
        <v>0</v>
      </c>
      <c r="U290" s="1">
        <f>Self_Reported!$H290+Self_Reported!$I290+Self_Reported!$J290</f>
        <v>0</v>
      </c>
      <c r="V290" s="1">
        <f>Self_Reported!$N290</f>
        <v>0</v>
      </c>
    </row>
    <row r="291" spans="2:22" x14ac:dyDescent="0.25">
      <c r="B291" t="e">
        <f t="shared" si="3"/>
        <v>#REF!</v>
      </c>
      <c r="C291" s="1">
        <v>2018</v>
      </c>
      <c r="D291" s="1"/>
      <c r="E291" s="1"/>
      <c r="F291" s="1"/>
      <c r="G291" s="1"/>
      <c r="H291" s="1"/>
      <c r="I291" s="1"/>
      <c r="J291" s="1"/>
      <c r="K291" s="1"/>
      <c r="L291" s="1" t="e">
        <f>CONCATENATE(Self_Reported!$B291,Self_Reported!$C291)</f>
        <v>#REF!</v>
      </c>
      <c r="M291" s="1">
        <f>Self_Reported!$D291+Self_Reported!$E291+Self_Reported!$F291+Self_Reported!$G291</f>
        <v>0</v>
      </c>
      <c r="N291" s="1">
        <f>Self_Reported!$H291+Self_Reported!$I291+Self_Reported!$J291+Self_Reported!$K291</f>
        <v>0</v>
      </c>
      <c r="O291" s="1">
        <f>Self_Reported!$D291</f>
        <v>0</v>
      </c>
      <c r="P291" s="1">
        <f>Self_Reported!$D291+Self_Reported!$E291</f>
        <v>0</v>
      </c>
      <c r="Q291" s="1">
        <f>Self_Reported!$D291+Self_Reported!$E291+Self_Reported!$F291</f>
        <v>0</v>
      </c>
      <c r="R291" s="1">
        <f>Self_Reported!$M291</f>
        <v>0</v>
      </c>
      <c r="S291" s="1">
        <f>Self_Reported!$H291</f>
        <v>0</v>
      </c>
      <c r="T291" s="1">
        <f>Self_Reported!$H291+Self_Reported!$I291</f>
        <v>0</v>
      </c>
      <c r="U291" s="1">
        <f>Self_Reported!$H291+Self_Reported!$I291+Self_Reported!$J291</f>
        <v>0</v>
      </c>
      <c r="V291" s="1">
        <f>Self_Reported!$N291</f>
        <v>0</v>
      </c>
    </row>
    <row r="292" spans="2:22" x14ac:dyDescent="0.25">
      <c r="B292" t="str">
        <f t="shared" si="3"/>
        <v>Amount of Revenue Collected ($ hundreds)</v>
      </c>
      <c r="C292" s="1">
        <v>2018</v>
      </c>
      <c r="D292" s="1"/>
      <c r="E292" s="1"/>
      <c r="F292" s="1"/>
      <c r="G292" s="1"/>
      <c r="H292" s="1"/>
      <c r="I292" s="1"/>
      <c r="J292" s="1"/>
      <c r="K292" s="1"/>
      <c r="L292" s="1" t="str">
        <f>CONCATENATE(Self_Reported!$B292,Self_Reported!$C292)</f>
        <v>Amount of Revenue Collected ($ hundreds)2018</v>
      </c>
      <c r="M292" s="1">
        <f>Self_Reported!$D292+Self_Reported!$E292+Self_Reported!$F292+Self_Reported!$G292</f>
        <v>0</v>
      </c>
      <c r="N292" s="1">
        <f>Self_Reported!$H292+Self_Reported!$I292+Self_Reported!$J292+Self_Reported!$K292</f>
        <v>0</v>
      </c>
      <c r="O292" s="1">
        <f>Self_Reported!$D292</f>
        <v>0</v>
      </c>
      <c r="P292" s="1">
        <f>Self_Reported!$D292+Self_Reported!$E292</f>
        <v>0</v>
      </c>
      <c r="Q292" s="1">
        <f>Self_Reported!$D292+Self_Reported!$E292+Self_Reported!$F292</f>
        <v>0</v>
      </c>
      <c r="R292" s="1">
        <f>Self_Reported!$M292</f>
        <v>0</v>
      </c>
      <c r="S292" s="1">
        <f>Self_Reported!$H292</f>
        <v>0</v>
      </c>
      <c r="T292" s="1">
        <f>Self_Reported!$H292+Self_Reported!$I292</f>
        <v>0</v>
      </c>
      <c r="U292" s="1">
        <f>Self_Reported!$H292+Self_Reported!$I292+Self_Reported!$J292</f>
        <v>0</v>
      </c>
      <c r="V292" s="1">
        <f>Self_Reported!$N292</f>
        <v>0</v>
      </c>
    </row>
    <row r="293" spans="2:22" x14ac:dyDescent="0.25">
      <c r="B293" t="str">
        <f t="shared" si="3"/>
        <v xml:space="preserve">Attendance at Neighborhood Events </v>
      </c>
      <c r="C293" s="1">
        <v>2018</v>
      </c>
      <c r="D293" s="1"/>
      <c r="E293" s="1"/>
      <c r="F293" s="1"/>
      <c r="G293" s="1"/>
      <c r="H293" s="1"/>
      <c r="I293" s="1"/>
      <c r="J293" s="1"/>
      <c r="K293" s="1"/>
      <c r="L293" s="1" t="str">
        <f>CONCATENATE(Self_Reported!$B293,Self_Reported!$C293)</f>
        <v>Attendance at Neighborhood Events 2018</v>
      </c>
      <c r="M293" s="1">
        <f>Self_Reported!$D293+Self_Reported!$E293+Self_Reported!$F293+Self_Reported!$G293</f>
        <v>0</v>
      </c>
      <c r="N293" s="1">
        <f>Self_Reported!$H293+Self_Reported!$I293+Self_Reported!$J293+Self_Reported!$K293</f>
        <v>0</v>
      </c>
      <c r="O293" s="1">
        <f>Self_Reported!$D293</f>
        <v>0</v>
      </c>
      <c r="P293" s="1">
        <f>Self_Reported!$D293+Self_Reported!$E293</f>
        <v>0</v>
      </c>
      <c r="Q293" s="1">
        <f>Self_Reported!$D293+Self_Reported!$E293+Self_Reported!$F293</f>
        <v>0</v>
      </c>
      <c r="R293" s="1">
        <f>Self_Reported!$M293</f>
        <v>0</v>
      </c>
      <c r="S293" s="1">
        <f>Self_Reported!$H293</f>
        <v>0</v>
      </c>
      <c r="T293" s="1">
        <f>Self_Reported!$H293+Self_Reported!$I293</f>
        <v>0</v>
      </c>
      <c r="U293" s="1">
        <f>Self_Reported!$H293+Self_Reported!$I293+Self_Reported!$J293</f>
        <v>0</v>
      </c>
      <c r="V293" s="1">
        <f>Self_Reported!$N293</f>
        <v>0</v>
      </c>
    </row>
    <row r="294" spans="2:22" x14ac:dyDescent="0.25">
      <c r="B294" t="e">
        <f t="shared" si="3"/>
        <v>#REF!</v>
      </c>
      <c r="C294" s="1">
        <v>2018</v>
      </c>
      <c r="D294" s="1"/>
      <c r="E294" s="1"/>
      <c r="F294" s="1"/>
      <c r="G294" s="1"/>
      <c r="H294" s="1"/>
      <c r="I294" s="1"/>
      <c r="J294" s="1"/>
      <c r="K294" s="1"/>
      <c r="L294" s="1" t="e">
        <f>CONCATENATE(Self_Reported!$B294,Self_Reported!$C294)</f>
        <v>#REF!</v>
      </c>
      <c r="M294" s="1">
        <f>Self_Reported!$D294+Self_Reported!$E294+Self_Reported!$F294+Self_Reported!$G294</f>
        <v>0</v>
      </c>
      <c r="N294" s="1">
        <f>Self_Reported!$H294+Self_Reported!$I294+Self_Reported!$J294+Self_Reported!$K294</f>
        <v>0</v>
      </c>
      <c r="O294" s="1">
        <f>Self_Reported!$D294</f>
        <v>0</v>
      </c>
      <c r="P294" s="1">
        <f>Self_Reported!$D294+Self_Reported!$E294</f>
        <v>0</v>
      </c>
      <c r="Q294" s="1">
        <f>Self_Reported!$D294+Self_Reported!$E294+Self_Reported!$F294</f>
        <v>0</v>
      </c>
      <c r="R294" s="1">
        <f>Self_Reported!$M294</f>
        <v>0</v>
      </c>
      <c r="S294" s="1">
        <f>Self_Reported!$H294</f>
        <v>0</v>
      </c>
      <c r="T294" s="1">
        <f>Self_Reported!$H294+Self_Reported!$I294</f>
        <v>0</v>
      </c>
      <c r="U294" s="1">
        <f>Self_Reported!$H294+Self_Reported!$I294+Self_Reported!$J294</f>
        <v>0</v>
      </c>
      <c r="V294" s="1">
        <f>Self_Reported!$N294</f>
        <v>0</v>
      </c>
    </row>
    <row r="295" spans="2:22" x14ac:dyDescent="0.25">
      <c r="B295" t="str">
        <f t="shared" si="3"/>
        <v xml:space="preserve">Number of Twitter Followers  </v>
      </c>
      <c r="C295" s="1">
        <v>2018</v>
      </c>
      <c r="D295" s="1"/>
      <c r="E295" s="1"/>
      <c r="F295" s="1"/>
      <c r="G295" s="1"/>
      <c r="H295" s="1"/>
      <c r="I295" s="1"/>
      <c r="J295" s="1"/>
      <c r="K295" s="1"/>
      <c r="L295" s="1" t="str">
        <f>CONCATENATE(Self_Reported!$B295,Self_Reported!$C295)</f>
        <v>Number of Twitter Followers  2018</v>
      </c>
      <c r="M295" s="1">
        <f>Self_Reported!$D295+Self_Reported!$E295+Self_Reported!$F295+Self_Reported!$G295</f>
        <v>0</v>
      </c>
      <c r="N295" s="1">
        <f>Self_Reported!$H295+Self_Reported!$I295+Self_Reported!$J295+Self_Reported!$K295</f>
        <v>0</v>
      </c>
      <c r="O295" s="1">
        <f>Self_Reported!$D295</f>
        <v>0</v>
      </c>
      <c r="P295" s="1">
        <f>Self_Reported!$D295+Self_Reported!$E295</f>
        <v>0</v>
      </c>
      <c r="Q295" s="1">
        <f>Self_Reported!$D295+Self_Reported!$E295+Self_Reported!$F295</f>
        <v>0</v>
      </c>
      <c r="R295" s="1">
        <f>Self_Reported!$M295</f>
        <v>0</v>
      </c>
      <c r="S295" s="1">
        <f>Self_Reported!$H295</f>
        <v>0</v>
      </c>
      <c r="T295" s="1">
        <f>Self_Reported!$H295+Self_Reported!$I295</f>
        <v>0</v>
      </c>
      <c r="U295" s="1">
        <f>Self_Reported!$H295+Self_Reported!$I295+Self_Reported!$J295</f>
        <v>0</v>
      </c>
      <c r="V295" s="1">
        <f>Self_Reported!$N295</f>
        <v>0</v>
      </c>
    </row>
    <row r="296" spans="2:22" x14ac:dyDescent="0.25">
      <c r="B296" t="str">
        <f t="shared" si="3"/>
        <v>Number of Facebook Likes</v>
      </c>
      <c r="C296" s="1">
        <v>2018</v>
      </c>
      <c r="D296" s="1"/>
      <c r="E296" s="1"/>
      <c r="F296" s="1"/>
      <c r="G296" s="1"/>
      <c r="H296" s="1"/>
      <c r="I296" s="1"/>
      <c r="J296" s="1"/>
      <c r="K296" s="1"/>
      <c r="L296" s="1" t="str">
        <f>CONCATENATE(Self_Reported!$B296,Self_Reported!$C296)</f>
        <v>Number of Facebook Likes2018</v>
      </c>
      <c r="M296" s="1">
        <f>Self_Reported!$D296+Self_Reported!$E296+Self_Reported!$F296+Self_Reported!$G296</f>
        <v>0</v>
      </c>
      <c r="N296" s="1">
        <f>Self_Reported!$H296+Self_Reported!$I296+Self_Reported!$J296+Self_Reported!$K296</f>
        <v>0</v>
      </c>
      <c r="O296" s="1">
        <f>Self_Reported!$D296</f>
        <v>0</v>
      </c>
      <c r="P296" s="1">
        <f>Self_Reported!$D296+Self_Reported!$E296</f>
        <v>0</v>
      </c>
      <c r="Q296" s="1">
        <f>Self_Reported!$D296+Self_Reported!$E296+Self_Reported!$F296</f>
        <v>0</v>
      </c>
      <c r="R296" s="1">
        <f>Self_Reported!$M296</f>
        <v>0</v>
      </c>
      <c r="S296" s="1">
        <f>Self_Reported!$H296</f>
        <v>0</v>
      </c>
      <c r="T296" s="1">
        <f>Self_Reported!$H296+Self_Reported!$I296</f>
        <v>0</v>
      </c>
      <c r="U296" s="1">
        <f>Self_Reported!$H296+Self_Reported!$I296+Self_Reported!$J296</f>
        <v>0</v>
      </c>
      <c r="V296" s="1">
        <f>Self_Reported!$N296</f>
        <v>0</v>
      </c>
    </row>
    <row r="297" spans="2:22" x14ac:dyDescent="0.25">
      <c r="B297" t="e">
        <f t="shared" si="3"/>
        <v>#REF!</v>
      </c>
      <c r="C297" s="1">
        <v>2018</v>
      </c>
      <c r="D297" s="1"/>
      <c r="E297" s="1"/>
      <c r="F297" s="1"/>
      <c r="G297" s="1"/>
      <c r="H297" s="1"/>
      <c r="I297" s="1"/>
      <c r="J297" s="1"/>
      <c r="K297" s="1"/>
      <c r="L297" s="1" t="e">
        <f>CONCATENATE(Self_Reported!$B297,Self_Reported!$C297)</f>
        <v>#REF!</v>
      </c>
      <c r="M297" s="1">
        <f>Self_Reported!$D297+Self_Reported!$E297+Self_Reported!$F297+Self_Reported!$G297</f>
        <v>0</v>
      </c>
      <c r="N297" s="1">
        <f>Self_Reported!$H297+Self_Reported!$I297+Self_Reported!$J297+Self_Reported!$K297</f>
        <v>0</v>
      </c>
      <c r="O297" s="1">
        <f>Self_Reported!$D297</f>
        <v>0</v>
      </c>
      <c r="P297" s="1">
        <f>Self_Reported!$D297+Self_Reported!$E297</f>
        <v>0</v>
      </c>
      <c r="Q297" s="1">
        <f>Self_Reported!$D297+Self_Reported!$E297+Self_Reported!$F297</f>
        <v>0</v>
      </c>
      <c r="R297" s="1">
        <f>Self_Reported!$M297</f>
        <v>0</v>
      </c>
      <c r="S297" s="1">
        <f>Self_Reported!$H297</f>
        <v>0</v>
      </c>
      <c r="T297" s="1">
        <f>Self_Reported!$H297+Self_Reported!$I297</f>
        <v>0</v>
      </c>
      <c r="U297" s="1">
        <f>Self_Reported!$H297+Self_Reported!$I297+Self_Reported!$J297</f>
        <v>0</v>
      </c>
      <c r="V297" s="1">
        <f>Self_Reported!$N297</f>
        <v>0</v>
      </c>
    </row>
    <row r="298" spans="2:22" x14ac:dyDescent="0.25">
      <c r="B298" t="e">
        <f t="shared" si="3"/>
        <v>#REF!</v>
      </c>
      <c r="C298" s="1">
        <v>2018</v>
      </c>
      <c r="D298" s="1"/>
      <c r="E298" s="1"/>
      <c r="F298" s="1"/>
      <c r="G298" s="1"/>
      <c r="H298" s="1"/>
      <c r="I298" s="1"/>
      <c r="J298" s="1"/>
      <c r="K298" s="1"/>
      <c r="L298" s="1" t="e">
        <f>CONCATENATE(Self_Reported!$B298,Self_Reported!$C298)</f>
        <v>#REF!</v>
      </c>
      <c r="M298" s="1">
        <f>Self_Reported!$D298+Self_Reported!$E298+Self_Reported!$F298+Self_Reported!$G298</f>
        <v>0</v>
      </c>
      <c r="N298" s="1">
        <f>Self_Reported!$H298+Self_Reported!$I298+Self_Reported!$J298+Self_Reported!$K298</f>
        <v>0</v>
      </c>
      <c r="O298" s="1">
        <f>Self_Reported!$D298</f>
        <v>0</v>
      </c>
      <c r="P298" s="1">
        <f>Self_Reported!$D298+Self_Reported!$E298</f>
        <v>0</v>
      </c>
      <c r="Q298" s="1">
        <f>Self_Reported!$D298+Self_Reported!$E298+Self_Reported!$F298</f>
        <v>0</v>
      </c>
      <c r="R298" s="1">
        <f>Self_Reported!$M298</f>
        <v>0</v>
      </c>
      <c r="S298" s="1">
        <f>Self_Reported!$H298</f>
        <v>0</v>
      </c>
      <c r="T298" s="1">
        <f>Self_Reported!$H298+Self_Reported!$I298</f>
        <v>0</v>
      </c>
      <c r="U298" s="1">
        <f>Self_Reported!$H298+Self_Reported!$I298+Self_Reported!$J298</f>
        <v>0</v>
      </c>
      <c r="V298" s="1">
        <f>Self_Reported!$N298</f>
        <v>0</v>
      </c>
    </row>
    <row r="299" spans="2:22" x14ac:dyDescent="0.25">
      <c r="B299" t="e">
        <f t="shared" si="3"/>
        <v>#REF!</v>
      </c>
      <c r="C299" s="1">
        <v>2018</v>
      </c>
      <c r="D299" s="1"/>
      <c r="E299" s="1"/>
      <c r="F299" s="1"/>
      <c r="G299" s="1"/>
      <c r="H299" s="1"/>
      <c r="I299" s="1"/>
      <c r="J299" s="1"/>
      <c r="K299" s="1"/>
      <c r="L299" s="1" t="e">
        <f>CONCATENATE(Self_Reported!$B299,Self_Reported!$C299)</f>
        <v>#REF!</v>
      </c>
      <c r="M299" s="1">
        <f>Self_Reported!$D299+Self_Reported!$E299+Self_Reported!$F299+Self_Reported!$G299</f>
        <v>0</v>
      </c>
      <c r="N299" s="1">
        <f>Self_Reported!$H299+Self_Reported!$I299+Self_Reported!$J299+Self_Reported!$K299</f>
        <v>0</v>
      </c>
      <c r="O299" s="1">
        <f>Self_Reported!$D299</f>
        <v>0</v>
      </c>
      <c r="P299" s="1">
        <f>Self_Reported!$D299+Self_Reported!$E299</f>
        <v>0</v>
      </c>
      <c r="Q299" s="1">
        <f>Self_Reported!$D299+Self_Reported!$E299+Self_Reported!$F299</f>
        <v>0</v>
      </c>
      <c r="R299" s="1">
        <f>Self_Reported!$M299</f>
        <v>0</v>
      </c>
      <c r="S299" s="1">
        <f>Self_Reported!$H299</f>
        <v>0</v>
      </c>
      <c r="T299" s="1">
        <f>Self_Reported!$H299+Self_Reported!$I299</f>
        <v>0</v>
      </c>
      <c r="U299" s="1">
        <f>Self_Reported!$H299+Self_Reported!$I299+Self_Reported!$J299</f>
        <v>0</v>
      </c>
      <c r="V299" s="1">
        <f>Self_Reported!$N299</f>
        <v>0</v>
      </c>
    </row>
    <row r="300" spans="2:22" x14ac:dyDescent="0.25">
      <c r="B300" t="e">
        <f t="shared" si="3"/>
        <v>#REF!</v>
      </c>
      <c r="C300" s="1">
        <v>2018</v>
      </c>
      <c r="D300" s="1"/>
      <c r="E300" s="1"/>
      <c r="F300" s="1"/>
      <c r="G300" s="1"/>
      <c r="H300" s="1"/>
      <c r="I300" s="1"/>
      <c r="J300" s="1"/>
      <c r="K300" s="1"/>
      <c r="L300" s="1" t="e">
        <f>CONCATENATE(Self_Reported!$B300,Self_Reported!$C300)</f>
        <v>#REF!</v>
      </c>
      <c r="M300" s="1">
        <f>Self_Reported!$D300+Self_Reported!$E300+Self_Reported!$F300+Self_Reported!$G300</f>
        <v>0</v>
      </c>
      <c r="N300" s="1">
        <f>Self_Reported!$H300+Self_Reported!$I300+Self_Reported!$J300+Self_Reported!$K300</f>
        <v>0</v>
      </c>
      <c r="O300" s="1">
        <f>Self_Reported!$D300</f>
        <v>0</v>
      </c>
      <c r="P300" s="1">
        <f>Self_Reported!$D300+Self_Reported!$E300</f>
        <v>0</v>
      </c>
      <c r="Q300" s="1">
        <f>Self_Reported!$D300+Self_Reported!$E300+Self_Reported!$F300</f>
        <v>0</v>
      </c>
      <c r="R300" s="1">
        <f>Self_Reported!$M300</f>
        <v>0</v>
      </c>
      <c r="S300" s="1">
        <f>Self_Reported!$H300</f>
        <v>0</v>
      </c>
      <c r="T300" s="1">
        <f>Self_Reported!$H300+Self_Reported!$I300</f>
        <v>0</v>
      </c>
      <c r="U300" s="1">
        <f>Self_Reported!$H300+Self_Reported!$I300+Self_Reported!$J300</f>
        <v>0</v>
      </c>
      <c r="V300" s="1">
        <f>Self_Reported!$N300</f>
        <v>0</v>
      </c>
    </row>
    <row r="301" spans="2:22" x14ac:dyDescent="0.25">
      <c r="B301" t="e">
        <f t="shared" si="3"/>
        <v>#REF!</v>
      </c>
      <c r="C301" s="1">
        <v>2018</v>
      </c>
      <c r="D301" s="1"/>
      <c r="E301" s="1"/>
      <c r="F301" s="1"/>
      <c r="G301" s="1"/>
      <c r="H301" s="1"/>
      <c r="I301" s="1"/>
      <c r="J301" s="1"/>
      <c r="K301" s="1"/>
      <c r="L301" s="1" t="e">
        <f>CONCATENATE(Self_Reported!$B301,Self_Reported!$C301)</f>
        <v>#REF!</v>
      </c>
      <c r="M301" s="1">
        <f>Self_Reported!$D301+Self_Reported!$E301+Self_Reported!$F301+Self_Reported!$G301</f>
        <v>0</v>
      </c>
      <c r="N301" s="1">
        <f>Self_Reported!$H301+Self_Reported!$I301+Self_Reported!$J301+Self_Reported!$K301</f>
        <v>0</v>
      </c>
      <c r="O301" s="1">
        <f>Self_Reported!$D301</f>
        <v>0</v>
      </c>
      <c r="P301" s="1">
        <f>Self_Reported!$D301+Self_Reported!$E301</f>
        <v>0</v>
      </c>
      <c r="Q301" s="1">
        <f>Self_Reported!$D301+Self_Reported!$E301+Self_Reported!$F301</f>
        <v>0</v>
      </c>
      <c r="R301" s="1">
        <f>Self_Reported!$M301</f>
        <v>0</v>
      </c>
      <c r="S301" s="1">
        <f>Self_Reported!$H301</f>
        <v>0</v>
      </c>
      <c r="T301" s="1">
        <f>Self_Reported!$H301+Self_Reported!$I301</f>
        <v>0</v>
      </c>
      <c r="U301" s="1">
        <f>Self_Reported!$H301+Self_Reported!$I301+Self_Reported!$J301</f>
        <v>0</v>
      </c>
      <c r="V301" s="1">
        <f>Self_Reported!$N301</f>
        <v>0</v>
      </c>
    </row>
    <row r="302" spans="2:22" x14ac:dyDescent="0.25">
      <c r="B302" t="e">
        <f t="shared" si="3"/>
        <v>#REF!</v>
      </c>
      <c r="C302" s="1">
        <v>2018</v>
      </c>
      <c r="D302" s="1"/>
      <c r="E302" s="1"/>
      <c r="F302" s="1"/>
      <c r="G302" s="1"/>
      <c r="H302" s="1"/>
      <c r="I302" s="1"/>
      <c r="J302" s="1"/>
      <c r="K302" s="1"/>
      <c r="L302" s="1" t="e">
        <f>CONCATENATE(Self_Reported!$B302,Self_Reported!$C302)</f>
        <v>#REF!</v>
      </c>
      <c r="M302" s="1">
        <f>Self_Reported!$D302+Self_Reported!$E302+Self_Reported!$F302+Self_Reported!$G302</f>
        <v>0</v>
      </c>
      <c r="N302" s="1">
        <f>Self_Reported!$H302+Self_Reported!$I302+Self_Reported!$J302+Self_Reported!$K302</f>
        <v>0</v>
      </c>
      <c r="O302" s="1">
        <f>Self_Reported!$D302</f>
        <v>0</v>
      </c>
      <c r="P302" s="1">
        <f>Self_Reported!$D302+Self_Reported!$E302</f>
        <v>0</v>
      </c>
      <c r="Q302" s="1">
        <f>Self_Reported!$D302+Self_Reported!$E302+Self_Reported!$F302</f>
        <v>0</v>
      </c>
      <c r="R302" s="1">
        <f>Self_Reported!$M302</f>
        <v>0</v>
      </c>
      <c r="S302" s="1">
        <f>Self_Reported!$H302</f>
        <v>0</v>
      </c>
      <c r="T302" s="1">
        <f>Self_Reported!$H302+Self_Reported!$I302</f>
        <v>0</v>
      </c>
      <c r="U302" s="1">
        <f>Self_Reported!$H302+Self_Reported!$I302+Self_Reported!$J302</f>
        <v>0</v>
      </c>
      <c r="V302" s="1">
        <f>Self_Reported!$N302</f>
        <v>0</v>
      </c>
    </row>
    <row r="303" spans="2:22" x14ac:dyDescent="0.25">
      <c r="B303" t="e">
        <f t="shared" si="3"/>
        <v>#REF!</v>
      </c>
      <c r="C303" s="1">
        <v>2018</v>
      </c>
      <c r="D303" s="1"/>
      <c r="E303" s="1"/>
      <c r="F303" s="1"/>
      <c r="G303" s="1"/>
      <c r="H303" s="1"/>
      <c r="I303" s="1"/>
      <c r="J303" s="1"/>
      <c r="K303" s="1"/>
      <c r="L303" s="1" t="e">
        <f>CONCATENATE(Self_Reported!$B303,Self_Reported!$C303)</f>
        <v>#REF!</v>
      </c>
      <c r="M303" s="1">
        <f>Self_Reported!$D303+Self_Reported!$E303+Self_Reported!$F303+Self_Reported!$G303</f>
        <v>0</v>
      </c>
      <c r="N303" s="1">
        <f>Self_Reported!$H303+Self_Reported!$I303+Self_Reported!$J303+Self_Reported!$K303</f>
        <v>0</v>
      </c>
      <c r="O303" s="1">
        <f>Self_Reported!$D303</f>
        <v>0</v>
      </c>
      <c r="P303" s="1">
        <f>Self_Reported!$D303+Self_Reported!$E303</f>
        <v>0</v>
      </c>
      <c r="Q303" s="1">
        <f>Self_Reported!$D303+Self_Reported!$E303+Self_Reported!$F303</f>
        <v>0</v>
      </c>
      <c r="R303" s="1">
        <f>Self_Reported!$M303</f>
        <v>0</v>
      </c>
      <c r="S303" s="1">
        <f>Self_Reported!$H303</f>
        <v>0</v>
      </c>
      <c r="T303" s="1">
        <f>Self_Reported!$H303+Self_Reported!$I303</f>
        <v>0</v>
      </c>
      <c r="U303" s="1">
        <f>Self_Reported!$H303+Self_Reported!$I303+Self_Reported!$J303</f>
        <v>0</v>
      </c>
      <c r="V303" s="1">
        <f>Self_Reported!$N303</f>
        <v>0</v>
      </c>
    </row>
    <row r="304" spans="2:22" x14ac:dyDescent="0.25">
      <c r="B304" t="e">
        <f t="shared" si="3"/>
        <v>#REF!</v>
      </c>
      <c r="C304" s="1">
        <v>2018</v>
      </c>
      <c r="D304" s="1"/>
      <c r="E304" s="1"/>
      <c r="F304" s="1"/>
      <c r="G304" s="1"/>
      <c r="H304" s="1"/>
      <c r="I304" s="1"/>
      <c r="J304" s="1"/>
      <c r="K304" s="1"/>
      <c r="L304" s="1" t="e">
        <f>CONCATENATE(Self_Reported!$B304,Self_Reported!$C304)</f>
        <v>#REF!</v>
      </c>
      <c r="M304" s="1">
        <f>Self_Reported!$D304+Self_Reported!$E304+Self_Reported!$F304+Self_Reported!$G304</f>
        <v>0</v>
      </c>
      <c r="N304" s="1">
        <f>Self_Reported!$H304+Self_Reported!$I304+Self_Reported!$J304+Self_Reported!$K304</f>
        <v>0</v>
      </c>
      <c r="O304" s="1">
        <f>Self_Reported!$D304</f>
        <v>0</v>
      </c>
      <c r="P304" s="1">
        <f>Self_Reported!$D304+Self_Reported!$E304</f>
        <v>0</v>
      </c>
      <c r="Q304" s="1">
        <f>Self_Reported!$D304+Self_Reported!$E304+Self_Reported!$F304</f>
        <v>0</v>
      </c>
      <c r="R304" s="1">
        <f>Self_Reported!$M304</f>
        <v>0</v>
      </c>
      <c r="S304" s="1">
        <f>Self_Reported!$H304</f>
        <v>0</v>
      </c>
      <c r="T304" s="1">
        <f>Self_Reported!$H304+Self_Reported!$I304</f>
        <v>0</v>
      </c>
      <c r="U304" s="1">
        <f>Self_Reported!$H304+Self_Reported!$I304+Self_Reported!$J304</f>
        <v>0</v>
      </c>
      <c r="V304" s="1">
        <f>Self_Reported!$N304</f>
        <v>0</v>
      </c>
    </row>
    <row r="305" spans="2:22" x14ac:dyDescent="0.25">
      <c r="B305" t="e">
        <f t="shared" si="3"/>
        <v>#REF!</v>
      </c>
      <c r="C305" s="1">
        <v>2018</v>
      </c>
      <c r="D305" s="1"/>
      <c r="E305" s="1"/>
      <c r="F305" s="1"/>
      <c r="G305" s="1"/>
      <c r="H305" s="1"/>
      <c r="I305" s="1"/>
      <c r="J305" s="1"/>
      <c r="K305" s="1"/>
      <c r="L305" s="1" t="e">
        <f>CONCATENATE(Self_Reported!$B305,Self_Reported!$C305)</f>
        <v>#REF!</v>
      </c>
      <c r="M305" s="1">
        <f>Self_Reported!$D305+Self_Reported!$E305+Self_Reported!$F305+Self_Reported!$G305</f>
        <v>0</v>
      </c>
      <c r="N305" s="1">
        <f>Self_Reported!$H305+Self_Reported!$I305+Self_Reported!$J305+Self_Reported!$K305</f>
        <v>0</v>
      </c>
      <c r="O305" s="1">
        <f>Self_Reported!$D305</f>
        <v>0</v>
      </c>
      <c r="P305" s="1">
        <f>Self_Reported!$D305+Self_Reported!$E305</f>
        <v>0</v>
      </c>
      <c r="Q305" s="1">
        <f>Self_Reported!$D305+Self_Reported!$E305+Self_Reported!$F305</f>
        <v>0</v>
      </c>
      <c r="R305" s="1">
        <f>Self_Reported!$M305</f>
        <v>0</v>
      </c>
      <c r="S305" s="1">
        <f>Self_Reported!$H305</f>
        <v>0</v>
      </c>
      <c r="T305" s="1">
        <f>Self_Reported!$H305+Self_Reported!$I305</f>
        <v>0</v>
      </c>
      <c r="U305" s="1">
        <f>Self_Reported!$H305+Self_Reported!$I305+Self_Reported!$J305</f>
        <v>0</v>
      </c>
      <c r="V305" s="1">
        <f>Self_Reported!$N305</f>
        <v>0</v>
      </c>
    </row>
    <row r="306" spans="2:22" x14ac:dyDescent="0.25">
      <c r="B306" t="e">
        <f t="shared" si="3"/>
        <v>#REF!</v>
      </c>
      <c r="C306" s="1">
        <v>2018</v>
      </c>
      <c r="D306" s="1"/>
      <c r="E306" s="1"/>
      <c r="F306" s="1"/>
      <c r="G306" s="1"/>
      <c r="H306" s="1"/>
      <c r="I306" s="1"/>
      <c r="J306" s="1"/>
      <c r="K306" s="1"/>
      <c r="L306" s="1" t="e">
        <f>CONCATENATE(Self_Reported!$B306,Self_Reported!$C306)</f>
        <v>#REF!</v>
      </c>
      <c r="M306" s="1">
        <f>Self_Reported!$D306+Self_Reported!$E306+Self_Reported!$F306+Self_Reported!$G306</f>
        <v>0</v>
      </c>
      <c r="N306" s="1">
        <f>Self_Reported!$H306+Self_Reported!$I306+Self_Reported!$J306+Self_Reported!$K306</f>
        <v>0</v>
      </c>
      <c r="O306" s="1">
        <f>Self_Reported!$D306</f>
        <v>0</v>
      </c>
      <c r="P306" s="1">
        <f>Self_Reported!$D306+Self_Reported!$E306</f>
        <v>0</v>
      </c>
      <c r="Q306" s="1">
        <f>Self_Reported!$D306+Self_Reported!$E306+Self_Reported!$F306</f>
        <v>0</v>
      </c>
      <c r="R306" s="1">
        <f>Self_Reported!$M306</f>
        <v>0</v>
      </c>
      <c r="S306" s="1">
        <f>Self_Reported!$H306</f>
        <v>0</v>
      </c>
      <c r="T306" s="1">
        <f>Self_Reported!$H306+Self_Reported!$I306</f>
        <v>0</v>
      </c>
      <c r="U306" s="1">
        <f>Self_Reported!$H306+Self_Reported!$I306+Self_Reported!$J306</f>
        <v>0</v>
      </c>
      <c r="V306" s="1">
        <f>Self_Reported!$N306</f>
        <v>0</v>
      </c>
    </row>
    <row r="307" spans="2:22" x14ac:dyDescent="0.25">
      <c r="B307" t="e">
        <f t="shared" si="3"/>
        <v>#REF!</v>
      </c>
      <c r="C307" s="1">
        <v>2018</v>
      </c>
      <c r="D307" s="1"/>
      <c r="E307" s="1"/>
      <c r="F307" s="1"/>
      <c r="G307" s="1"/>
      <c r="H307" s="1"/>
      <c r="I307" s="1"/>
      <c r="J307" s="1"/>
      <c r="K307" s="1"/>
      <c r="L307" s="1" t="e">
        <f>CONCATENATE(Self_Reported!$B307,Self_Reported!$C307)</f>
        <v>#REF!</v>
      </c>
      <c r="M307" s="1">
        <f>Self_Reported!$D307+Self_Reported!$E307+Self_Reported!$F307+Self_Reported!$G307</f>
        <v>0</v>
      </c>
      <c r="N307" s="1">
        <f>Self_Reported!$H307+Self_Reported!$I307+Self_Reported!$J307+Self_Reported!$K307</f>
        <v>0</v>
      </c>
      <c r="O307" s="1">
        <f>Self_Reported!$D307</f>
        <v>0</v>
      </c>
      <c r="P307" s="1">
        <f>Self_Reported!$D307+Self_Reported!$E307</f>
        <v>0</v>
      </c>
      <c r="Q307" s="1">
        <f>Self_Reported!$D307+Self_Reported!$E307+Self_Reported!$F307</f>
        <v>0</v>
      </c>
      <c r="R307" s="1">
        <f>Self_Reported!$M307</f>
        <v>0</v>
      </c>
      <c r="S307" s="1">
        <f>Self_Reported!$H307</f>
        <v>0</v>
      </c>
      <c r="T307" s="1">
        <f>Self_Reported!$H307+Self_Reported!$I307</f>
        <v>0</v>
      </c>
      <c r="U307" s="1">
        <f>Self_Reported!$H307+Self_Reported!$I307+Self_Reported!$J307</f>
        <v>0</v>
      </c>
      <c r="V307" s="1">
        <f>Self_Reported!$N307</f>
        <v>0</v>
      </c>
    </row>
    <row r="308" spans="2:22" x14ac:dyDescent="0.25">
      <c r="B308" t="e">
        <f t="shared" si="3"/>
        <v>#REF!</v>
      </c>
      <c r="C308" s="1">
        <v>2018</v>
      </c>
      <c r="D308" s="1"/>
      <c r="E308" s="1"/>
      <c r="F308" s="1"/>
      <c r="G308" s="1"/>
      <c r="H308" s="1"/>
      <c r="I308" s="1"/>
      <c r="J308" s="1"/>
      <c r="K308" s="1"/>
      <c r="L308" s="1" t="e">
        <f>CONCATENATE(Self_Reported!$B308,Self_Reported!$C308)</f>
        <v>#REF!</v>
      </c>
      <c r="M308" s="1">
        <f>Self_Reported!$D308+Self_Reported!$E308+Self_Reported!$F308+Self_Reported!$G308</f>
        <v>0</v>
      </c>
      <c r="N308" s="1">
        <f>Self_Reported!$H308+Self_Reported!$I308+Self_Reported!$J308+Self_Reported!$K308</f>
        <v>0</v>
      </c>
      <c r="O308" s="1">
        <f>Self_Reported!$D308</f>
        <v>0</v>
      </c>
      <c r="P308" s="1">
        <f>Self_Reported!$D308+Self_Reported!$E308</f>
        <v>0</v>
      </c>
      <c r="Q308" s="1">
        <f>Self_Reported!$D308+Self_Reported!$E308+Self_Reported!$F308</f>
        <v>0</v>
      </c>
      <c r="R308" s="1">
        <f>Self_Reported!$M308</f>
        <v>0</v>
      </c>
      <c r="S308" s="1">
        <f>Self_Reported!$H308</f>
        <v>0</v>
      </c>
      <c r="T308" s="1">
        <f>Self_Reported!$H308+Self_Reported!$I308</f>
        <v>0</v>
      </c>
      <c r="U308" s="1">
        <f>Self_Reported!$H308+Self_Reported!$I308+Self_Reported!$J308</f>
        <v>0</v>
      </c>
      <c r="V308" s="1">
        <f>Self_Reported!$N308</f>
        <v>0</v>
      </c>
    </row>
    <row r="309" spans="2:22" x14ac:dyDescent="0.25">
      <c r="B309" t="str">
        <f t="shared" si="3"/>
        <v>Square Footage and Greenery Added/Maintained</v>
      </c>
      <c r="C309" s="1">
        <v>2018</v>
      </c>
      <c r="D309" s="1"/>
      <c r="E309" s="1"/>
      <c r="F309" s="1"/>
      <c r="G309" s="1"/>
      <c r="H309" s="1"/>
      <c r="I309" s="1"/>
      <c r="J309" s="1"/>
      <c r="K309" s="1"/>
      <c r="L309" s="1" t="str">
        <f>CONCATENATE(Self_Reported!$B309,Self_Reported!$C309)</f>
        <v>Square Footage and Greenery Added/Maintained2018</v>
      </c>
      <c r="M309" s="1">
        <f>Self_Reported!$D309+Self_Reported!$E309+Self_Reported!$F309+Self_Reported!$G309</f>
        <v>0</v>
      </c>
      <c r="N309" s="1">
        <f>Self_Reported!$H309+Self_Reported!$I309+Self_Reported!$J309+Self_Reported!$K309</f>
        <v>0</v>
      </c>
      <c r="O309" s="1">
        <f>Self_Reported!$D309</f>
        <v>0</v>
      </c>
      <c r="P309" s="1">
        <f>Self_Reported!$D309+Self_Reported!$E309</f>
        <v>0</v>
      </c>
      <c r="Q309" s="1">
        <f>Self_Reported!$D309+Self_Reported!$E309+Self_Reported!$F309</f>
        <v>0</v>
      </c>
      <c r="R309" s="1">
        <f>Self_Reported!$M309</f>
        <v>0</v>
      </c>
      <c r="S309" s="1">
        <f>Self_Reported!$H309</f>
        <v>0</v>
      </c>
      <c r="T309" s="1">
        <f>Self_Reported!$H309+Self_Reported!$I309</f>
        <v>0</v>
      </c>
      <c r="U309" s="1">
        <f>Self_Reported!$H309+Self_Reported!$I309+Self_Reported!$J309</f>
        <v>0</v>
      </c>
      <c r="V309" s="1">
        <f>Self_Reported!$N309</f>
        <v>0</v>
      </c>
    </row>
    <row r="310" spans="2:22" x14ac:dyDescent="0.25">
      <c r="B310" t="str">
        <f t="shared" si="3"/>
        <v>Number of Trees/Bushes Planted</v>
      </c>
      <c r="C310" s="1">
        <v>2018</v>
      </c>
      <c r="D310" s="1"/>
      <c r="E310" s="1"/>
      <c r="F310" s="1"/>
      <c r="G310" s="1"/>
      <c r="H310" s="1"/>
      <c r="I310" s="1"/>
      <c r="J310" s="1"/>
      <c r="K310" s="1"/>
      <c r="L310" s="1" t="str">
        <f>CONCATENATE(Self_Reported!$B310,Self_Reported!$C310)</f>
        <v>Number of Trees/Bushes Planted2018</v>
      </c>
      <c r="M310" s="1">
        <f>Self_Reported!$D310+Self_Reported!$E310+Self_Reported!$F310+Self_Reported!$G310</f>
        <v>0</v>
      </c>
      <c r="N310" s="1">
        <f>Self_Reported!$H310+Self_Reported!$I310+Self_Reported!$J310+Self_Reported!$K310</f>
        <v>0</v>
      </c>
      <c r="O310" s="1">
        <f>Self_Reported!$D310</f>
        <v>0</v>
      </c>
      <c r="P310" s="1">
        <f>Self_Reported!$D310+Self_Reported!$E310</f>
        <v>0</v>
      </c>
      <c r="Q310" s="1">
        <f>Self_Reported!$D310+Self_Reported!$E310+Self_Reported!$F310</f>
        <v>0</v>
      </c>
      <c r="R310" s="1">
        <f>Self_Reported!$M310</f>
        <v>0</v>
      </c>
      <c r="S310" s="1">
        <f>Self_Reported!$H310</f>
        <v>0</v>
      </c>
      <c r="T310" s="1">
        <f>Self_Reported!$H310+Self_Reported!$I310</f>
        <v>0</v>
      </c>
      <c r="U310" s="1">
        <f>Self_Reported!$H310+Self_Reported!$I310+Self_Reported!$J310</f>
        <v>0</v>
      </c>
      <c r="V310" s="1">
        <f>Self_Reported!$N310</f>
        <v>0</v>
      </c>
    </row>
    <row r="311" spans="2:22" x14ac:dyDescent="0.25">
      <c r="B311" t="e">
        <f t="shared" si="3"/>
        <v>#REF!</v>
      </c>
      <c r="C311" s="1">
        <v>2018</v>
      </c>
      <c r="D311" s="1"/>
      <c r="E311" s="1"/>
      <c r="F311" s="1"/>
      <c r="G311" s="1"/>
      <c r="H311" s="1"/>
      <c r="I311" s="1"/>
      <c r="J311" s="1"/>
      <c r="K311" s="1"/>
      <c r="L311" s="1" t="e">
        <f>CONCATENATE(Self_Reported!$B311,Self_Reported!$C311)</f>
        <v>#REF!</v>
      </c>
      <c r="M311" s="1">
        <f>Self_Reported!$D311+Self_Reported!$E311+Self_Reported!$F311+Self_Reported!$G311</f>
        <v>0</v>
      </c>
      <c r="N311" s="1">
        <f>Self_Reported!$H311+Self_Reported!$I311+Self_Reported!$J311+Self_Reported!$K311</f>
        <v>0</v>
      </c>
      <c r="O311" s="1">
        <f>Self_Reported!$D311</f>
        <v>0</v>
      </c>
      <c r="P311" s="1">
        <f>Self_Reported!$D311+Self_Reported!$E311</f>
        <v>0</v>
      </c>
      <c r="Q311" s="1">
        <f>Self_Reported!$D311+Self_Reported!$E311+Self_Reported!$F311</f>
        <v>0</v>
      </c>
      <c r="R311" s="1">
        <f>Self_Reported!$M311</f>
        <v>0</v>
      </c>
      <c r="S311" s="1">
        <f>Self_Reported!$H311</f>
        <v>0</v>
      </c>
      <c r="T311" s="1">
        <f>Self_Reported!$H311+Self_Reported!$I311</f>
        <v>0</v>
      </c>
      <c r="U311" s="1">
        <f>Self_Reported!$H311+Self_Reported!$I311+Self_Reported!$J311</f>
        <v>0</v>
      </c>
      <c r="V311" s="1">
        <f>Self_Reported!$N311</f>
        <v>0</v>
      </c>
    </row>
    <row r="312" spans="2:22" x14ac:dyDescent="0.25">
      <c r="B312" t="e">
        <f t="shared" si="3"/>
        <v>#REF!</v>
      </c>
      <c r="C312" s="1">
        <v>2018</v>
      </c>
      <c r="D312" s="1"/>
      <c r="E312" s="1"/>
      <c r="F312" s="1"/>
      <c r="G312" s="1"/>
      <c r="H312" s="1"/>
      <c r="I312" s="1"/>
      <c r="J312" s="1"/>
      <c r="K312" s="1"/>
      <c r="L312" s="1" t="e">
        <f>CONCATENATE(Self_Reported!$B312,Self_Reported!$C312)</f>
        <v>#REF!</v>
      </c>
      <c r="M312" s="1">
        <f>Self_Reported!$D312+Self_Reported!$E312+Self_Reported!$F312+Self_Reported!$G312</f>
        <v>0</v>
      </c>
      <c r="N312" s="1">
        <f>Self_Reported!$H312+Self_Reported!$I312+Self_Reported!$J312+Self_Reported!$K312</f>
        <v>0</v>
      </c>
      <c r="O312" s="1">
        <f>Self_Reported!$D312</f>
        <v>0</v>
      </c>
      <c r="P312" s="1">
        <f>Self_Reported!$D312+Self_Reported!$E312</f>
        <v>0</v>
      </c>
      <c r="Q312" s="1">
        <f>Self_Reported!$D312+Self_Reported!$E312+Self_Reported!$F312</f>
        <v>0</v>
      </c>
      <c r="R312" s="1">
        <f>Self_Reported!$M312</f>
        <v>0</v>
      </c>
      <c r="S312" s="1">
        <f>Self_Reported!$H312</f>
        <v>0</v>
      </c>
      <c r="T312" s="1">
        <f>Self_Reported!$H312+Self_Reported!$I312</f>
        <v>0</v>
      </c>
      <c r="U312" s="1">
        <f>Self_Reported!$H312+Self_Reported!$I312+Self_Reported!$J312</f>
        <v>0</v>
      </c>
      <c r="V312" s="1">
        <f>Self_Reported!$N312</f>
        <v>0</v>
      </c>
    </row>
    <row r="313" spans="2:22" x14ac:dyDescent="0.25">
      <c r="B313" t="e">
        <f t="shared" si="3"/>
        <v>#REF!</v>
      </c>
      <c r="C313" s="1">
        <v>2018</v>
      </c>
      <c r="D313" s="1"/>
      <c r="E313" s="1"/>
      <c r="F313" s="1"/>
      <c r="G313" s="1"/>
      <c r="H313" s="1"/>
      <c r="I313" s="1"/>
      <c r="J313" s="1"/>
      <c r="K313" s="1"/>
      <c r="L313" s="1" t="e">
        <f>CONCATENATE(Self_Reported!$B313,Self_Reported!$C313)</f>
        <v>#REF!</v>
      </c>
      <c r="M313" s="1">
        <f>Self_Reported!$D313+Self_Reported!$E313+Self_Reported!$F313+Self_Reported!$G313</f>
        <v>0</v>
      </c>
      <c r="N313" s="1">
        <f>Self_Reported!$H313+Self_Reported!$I313+Self_Reported!$J313+Self_Reported!$K313</f>
        <v>0</v>
      </c>
      <c r="O313" s="1">
        <f>Self_Reported!$D313</f>
        <v>0</v>
      </c>
      <c r="P313" s="1">
        <f>Self_Reported!$D313+Self_Reported!$E313</f>
        <v>0</v>
      </c>
      <c r="Q313" s="1">
        <f>Self_Reported!$D313+Self_Reported!$E313+Self_Reported!$F313</f>
        <v>0</v>
      </c>
      <c r="R313" s="1">
        <f>Self_Reported!$M313</f>
        <v>0</v>
      </c>
      <c r="S313" s="1">
        <f>Self_Reported!$H313</f>
        <v>0</v>
      </c>
      <c r="T313" s="1">
        <f>Self_Reported!$H313+Self_Reported!$I313</f>
        <v>0</v>
      </c>
      <c r="U313" s="1">
        <f>Self_Reported!$H313+Self_Reported!$I313+Self_Reported!$J313</f>
        <v>0</v>
      </c>
      <c r="V313" s="1">
        <f>Self_Reported!$N313</f>
        <v>0</v>
      </c>
    </row>
    <row r="314" spans="2:22" x14ac:dyDescent="0.25">
      <c r="B314" t="e">
        <f t="shared" si="3"/>
        <v>#REF!</v>
      </c>
      <c r="C314" s="1">
        <v>2018</v>
      </c>
      <c r="D314" s="1"/>
      <c r="E314" s="1"/>
      <c r="F314" s="1"/>
      <c r="G314" s="1"/>
      <c r="H314" s="1"/>
      <c r="I314" s="1"/>
      <c r="J314" s="1"/>
      <c r="K314" s="1"/>
      <c r="L314" s="1" t="e">
        <f>CONCATENATE(Self_Reported!$B314,Self_Reported!$C314)</f>
        <v>#REF!</v>
      </c>
      <c r="M314" s="1">
        <f>Self_Reported!$D314+Self_Reported!$E314+Self_Reported!$F314+Self_Reported!$G314</f>
        <v>0</v>
      </c>
      <c r="N314" s="1">
        <f>Self_Reported!$H314+Self_Reported!$I314+Self_Reported!$J314+Self_Reported!$K314</f>
        <v>0</v>
      </c>
      <c r="O314" s="1">
        <f>Self_Reported!$D314</f>
        <v>0</v>
      </c>
      <c r="P314" s="1">
        <f>Self_Reported!$D314+Self_Reported!$E314</f>
        <v>0</v>
      </c>
      <c r="Q314" s="1">
        <f>Self_Reported!$D314+Self_Reported!$E314+Self_Reported!$F314</f>
        <v>0</v>
      </c>
      <c r="R314" s="1">
        <f>Self_Reported!$M314</f>
        <v>0</v>
      </c>
      <c r="S314" s="1">
        <f>Self_Reported!$H314</f>
        <v>0</v>
      </c>
      <c r="T314" s="1">
        <f>Self_Reported!$H314+Self_Reported!$I314</f>
        <v>0</v>
      </c>
      <c r="U314" s="1">
        <f>Self_Reported!$H314+Self_Reported!$I314+Self_Reported!$J314</f>
        <v>0</v>
      </c>
      <c r="V314" s="1">
        <f>Self_Reported!$N314</f>
        <v>0</v>
      </c>
    </row>
    <row r="315" spans="2:22" x14ac:dyDescent="0.25">
      <c r="B315" t="e">
        <f t="shared" si="3"/>
        <v>#REF!</v>
      </c>
      <c r="C315" s="1">
        <v>2018</v>
      </c>
      <c r="D315" s="1"/>
      <c r="E315" s="1"/>
      <c r="F315" s="1"/>
      <c r="G315" s="1"/>
      <c r="H315" s="1"/>
      <c r="I315" s="1"/>
      <c r="J315" s="1"/>
      <c r="K315" s="1"/>
      <c r="L315" s="1" t="e">
        <f>CONCATENATE(Self_Reported!$B315,Self_Reported!$C315)</f>
        <v>#REF!</v>
      </c>
      <c r="M315" s="1">
        <f>Self_Reported!$D315+Self_Reported!$E315+Self_Reported!$F315+Self_Reported!$G315</f>
        <v>0</v>
      </c>
      <c r="N315" s="1">
        <f>Self_Reported!$H315+Self_Reported!$I315+Self_Reported!$J315+Self_Reported!$K315</f>
        <v>0</v>
      </c>
      <c r="O315" s="1">
        <f>Self_Reported!$D315</f>
        <v>0</v>
      </c>
      <c r="P315" s="1">
        <f>Self_Reported!$D315+Self_Reported!$E315</f>
        <v>0</v>
      </c>
      <c r="Q315" s="1">
        <f>Self_Reported!$D315+Self_Reported!$E315+Self_Reported!$F315</f>
        <v>0</v>
      </c>
      <c r="R315" s="1">
        <f>Self_Reported!$M315</f>
        <v>0</v>
      </c>
      <c r="S315" s="1">
        <f>Self_Reported!$H315</f>
        <v>0</v>
      </c>
      <c r="T315" s="1">
        <f>Self_Reported!$H315+Self_Reported!$I315</f>
        <v>0</v>
      </c>
      <c r="U315" s="1">
        <f>Self_Reported!$H315+Self_Reported!$I315+Self_Reported!$J315</f>
        <v>0</v>
      </c>
      <c r="V315" s="1">
        <f>Self_Reported!$N315</f>
        <v>0</v>
      </c>
    </row>
    <row r="316" spans="2:22" x14ac:dyDescent="0.25">
      <c r="B316" t="e">
        <f t="shared" si="3"/>
        <v>#REF!</v>
      </c>
      <c r="C316" s="1">
        <v>2018</v>
      </c>
      <c r="D316" s="1"/>
      <c r="E316" s="1"/>
      <c r="F316" s="1"/>
      <c r="G316" s="1"/>
      <c r="H316" s="1"/>
      <c r="I316" s="1"/>
      <c r="J316" s="1"/>
      <c r="K316" s="1"/>
      <c r="L316" s="1" t="e">
        <f>CONCATENATE(Self_Reported!$B316,Self_Reported!$C316)</f>
        <v>#REF!</v>
      </c>
      <c r="M316" s="1">
        <f>Self_Reported!$D316+Self_Reported!$E316+Self_Reported!$F316+Self_Reported!$G316</f>
        <v>0</v>
      </c>
      <c r="N316" s="1">
        <f>Self_Reported!$H316+Self_Reported!$I316+Self_Reported!$J316+Self_Reported!$K316</f>
        <v>0</v>
      </c>
      <c r="O316" s="1">
        <f>Self_Reported!$D316</f>
        <v>0</v>
      </c>
      <c r="P316" s="1">
        <f>Self_Reported!$D316+Self_Reported!$E316</f>
        <v>0</v>
      </c>
      <c r="Q316" s="1">
        <f>Self_Reported!$D316+Self_Reported!$E316+Self_Reported!$F316</f>
        <v>0</v>
      </c>
      <c r="R316" s="1">
        <f>Self_Reported!$M316</f>
        <v>0</v>
      </c>
      <c r="S316" s="1">
        <f>Self_Reported!$H316</f>
        <v>0</v>
      </c>
      <c r="T316" s="1">
        <f>Self_Reported!$H316+Self_Reported!$I316</f>
        <v>0</v>
      </c>
      <c r="U316" s="1">
        <f>Self_Reported!$H316+Self_Reported!$I316+Self_Reported!$J316</f>
        <v>0</v>
      </c>
      <c r="V316" s="1">
        <f>Self_Reported!$N316</f>
        <v>0</v>
      </c>
    </row>
    <row r="317" spans="2:22" x14ac:dyDescent="0.25">
      <c r="B317" t="e">
        <f t="shared" si="3"/>
        <v>#REF!</v>
      </c>
      <c r="C317" s="1">
        <v>2018</v>
      </c>
      <c r="D317" s="1"/>
      <c r="E317" s="1"/>
      <c r="F317" s="1"/>
      <c r="G317" s="1"/>
      <c r="H317" s="1"/>
      <c r="I317" s="1"/>
      <c r="J317" s="1"/>
      <c r="K317" s="1"/>
      <c r="L317" s="1" t="e">
        <f>CONCATENATE(Self_Reported!$B317,Self_Reported!$C317)</f>
        <v>#REF!</v>
      </c>
      <c r="M317" s="1">
        <f>Self_Reported!$D317+Self_Reported!$E317+Self_Reported!$F317+Self_Reported!$G317</f>
        <v>0</v>
      </c>
      <c r="N317" s="1">
        <f>Self_Reported!$H317+Self_Reported!$I317+Self_Reported!$J317+Self_Reported!$K317</f>
        <v>0</v>
      </c>
      <c r="O317" s="1">
        <f>Self_Reported!$D317</f>
        <v>0</v>
      </c>
      <c r="P317" s="1">
        <f>Self_Reported!$D317+Self_Reported!$E317</f>
        <v>0</v>
      </c>
      <c r="Q317" s="1">
        <f>Self_Reported!$D317+Self_Reported!$E317+Self_Reported!$F317</f>
        <v>0</v>
      </c>
      <c r="R317" s="1">
        <f>Self_Reported!$M317</f>
        <v>0</v>
      </c>
      <c r="S317" s="1">
        <f>Self_Reported!$H317</f>
        <v>0</v>
      </c>
      <c r="T317" s="1">
        <f>Self_Reported!$H317+Self_Reported!$I317</f>
        <v>0</v>
      </c>
      <c r="U317" s="1">
        <f>Self_Reported!$H317+Self_Reported!$I317+Self_Reported!$J317</f>
        <v>0</v>
      </c>
      <c r="V317" s="1">
        <f>Self_Reported!$N317</f>
        <v>0</v>
      </c>
    </row>
    <row r="318" spans="2:22" x14ac:dyDescent="0.25">
      <c r="B318" t="e">
        <f t="shared" si="3"/>
        <v>#REF!</v>
      </c>
      <c r="C318" s="1">
        <v>2018</v>
      </c>
      <c r="D318" s="1"/>
      <c r="E318" s="1"/>
      <c r="F318" s="1"/>
      <c r="G318" s="1"/>
      <c r="H318" s="1"/>
      <c r="I318" s="1"/>
      <c r="J318" s="1"/>
      <c r="K318" s="1"/>
      <c r="L318" s="1" t="e">
        <f>CONCATENATE(Self_Reported!$B318,Self_Reported!$C318)</f>
        <v>#REF!</v>
      </c>
      <c r="M318" s="1">
        <f>Self_Reported!$D318+Self_Reported!$E318+Self_Reported!$F318+Self_Reported!$G318</f>
        <v>0</v>
      </c>
      <c r="N318" s="1">
        <f>Self_Reported!$H318+Self_Reported!$I318+Self_Reported!$J318+Self_Reported!$K318</f>
        <v>0</v>
      </c>
      <c r="O318" s="1">
        <f>Self_Reported!$D318</f>
        <v>0</v>
      </c>
      <c r="P318" s="1">
        <f>Self_Reported!$D318+Self_Reported!$E318</f>
        <v>0</v>
      </c>
      <c r="Q318" s="1">
        <f>Self_Reported!$D318+Self_Reported!$E318+Self_Reported!$F318</f>
        <v>0</v>
      </c>
      <c r="R318" s="1">
        <f>Self_Reported!$M318</f>
        <v>0</v>
      </c>
      <c r="S318" s="1">
        <f>Self_Reported!$H318</f>
        <v>0</v>
      </c>
      <c r="T318" s="1">
        <f>Self_Reported!$H318+Self_Reported!$I318</f>
        <v>0</v>
      </c>
      <c r="U318" s="1">
        <f>Self_Reported!$H318+Self_Reported!$I318+Self_Reported!$J318</f>
        <v>0</v>
      </c>
      <c r="V318" s="1">
        <f>Self_Reported!$N318</f>
        <v>0</v>
      </c>
    </row>
    <row r="319" spans="2:22" x14ac:dyDescent="0.25">
      <c r="B319" t="e">
        <f t="shared" si="3"/>
        <v>#REF!</v>
      </c>
      <c r="C319" s="1">
        <v>2018</v>
      </c>
      <c r="D319" s="1"/>
      <c r="E319" s="1"/>
      <c r="F319" s="1"/>
      <c r="G319" s="1"/>
      <c r="H319" s="1"/>
      <c r="I319" s="1"/>
      <c r="J319" s="1"/>
      <c r="K319" s="1"/>
      <c r="L319" s="1" t="e">
        <f>CONCATENATE(Self_Reported!$B319,Self_Reported!$C319)</f>
        <v>#REF!</v>
      </c>
      <c r="M319" s="1">
        <f>Self_Reported!$D319+Self_Reported!$E319+Self_Reported!$F319+Self_Reported!$G319</f>
        <v>0</v>
      </c>
      <c r="N319" s="1">
        <f>Self_Reported!$H319+Self_Reported!$I319+Self_Reported!$J319+Self_Reported!$K319</f>
        <v>0</v>
      </c>
      <c r="O319" s="1">
        <f>Self_Reported!$D319</f>
        <v>0</v>
      </c>
      <c r="P319" s="1">
        <f>Self_Reported!$D319+Self_Reported!$E319</f>
        <v>0</v>
      </c>
      <c r="Q319" s="1">
        <f>Self_Reported!$D319+Self_Reported!$E319+Self_Reported!$F319</f>
        <v>0</v>
      </c>
      <c r="R319" s="1">
        <f>Self_Reported!$M319</f>
        <v>0</v>
      </c>
      <c r="S319" s="1">
        <f>Self_Reported!$H319</f>
        <v>0</v>
      </c>
      <c r="T319" s="1">
        <f>Self_Reported!$H319+Self_Reported!$I319</f>
        <v>0</v>
      </c>
      <c r="U319" s="1">
        <f>Self_Reported!$H319+Self_Reported!$I319+Self_Reported!$J319</f>
        <v>0</v>
      </c>
      <c r="V319" s="1">
        <f>Self_Reported!$N319</f>
        <v>0</v>
      </c>
    </row>
    <row r="320" spans="2:22" x14ac:dyDescent="0.25">
      <c r="B320" t="e">
        <f t="shared" si="3"/>
        <v>#REF!</v>
      </c>
      <c r="C320" s="1">
        <v>2018</v>
      </c>
      <c r="D320" s="1"/>
      <c r="E320" s="1"/>
      <c r="F320" s="1"/>
      <c r="G320" s="1"/>
      <c r="H320" s="1"/>
      <c r="I320" s="1"/>
      <c r="J320" s="1"/>
      <c r="K320" s="1"/>
      <c r="L320" s="1" t="e">
        <f>CONCATENATE(Self_Reported!$B320,Self_Reported!$C320)</f>
        <v>#REF!</v>
      </c>
      <c r="M320" s="1">
        <f>Self_Reported!$D320+Self_Reported!$E320+Self_Reported!$F320+Self_Reported!$G320</f>
        <v>0</v>
      </c>
      <c r="N320" s="1">
        <f>Self_Reported!$H320+Self_Reported!$I320+Self_Reported!$J320+Self_Reported!$K320</f>
        <v>0</v>
      </c>
      <c r="O320" s="1">
        <f>Self_Reported!$D320</f>
        <v>0</v>
      </c>
      <c r="P320" s="1">
        <f>Self_Reported!$D320+Self_Reported!$E320</f>
        <v>0</v>
      </c>
      <c r="Q320" s="1">
        <f>Self_Reported!$D320+Self_Reported!$E320+Self_Reported!$F320</f>
        <v>0</v>
      </c>
      <c r="R320" s="1">
        <f>Self_Reported!$M320</f>
        <v>0</v>
      </c>
      <c r="S320" s="1">
        <f>Self_Reported!$H320</f>
        <v>0</v>
      </c>
      <c r="T320" s="1">
        <f>Self_Reported!$H320+Self_Reported!$I320</f>
        <v>0</v>
      </c>
      <c r="U320" s="1">
        <f>Self_Reported!$H320+Self_Reported!$I320+Self_Reported!$J320</f>
        <v>0</v>
      </c>
      <c r="V320" s="1">
        <f>Self_Reported!$N320</f>
        <v>0</v>
      </c>
    </row>
    <row r="321" spans="2:22" x14ac:dyDescent="0.25">
      <c r="B321" t="e">
        <f t="shared" si="3"/>
        <v>#REF!</v>
      </c>
      <c r="C321" s="1">
        <v>2018</v>
      </c>
      <c r="D321" s="1"/>
      <c r="E321" s="1"/>
      <c r="F321" s="1"/>
      <c r="G321" s="1"/>
      <c r="H321" s="1"/>
      <c r="I321" s="1"/>
      <c r="J321" s="1"/>
      <c r="K321" s="1"/>
      <c r="L321" s="1" t="e">
        <f>CONCATENATE(Self_Reported!$B321,Self_Reported!$C321)</f>
        <v>#REF!</v>
      </c>
      <c r="M321" s="1">
        <f>Self_Reported!$D321+Self_Reported!$E321+Self_Reported!$F321+Self_Reported!$G321</f>
        <v>0</v>
      </c>
      <c r="N321" s="1">
        <f>Self_Reported!$H321+Self_Reported!$I321+Self_Reported!$J321+Self_Reported!$K321</f>
        <v>0</v>
      </c>
      <c r="O321" s="1">
        <f>Self_Reported!$D321</f>
        <v>0</v>
      </c>
      <c r="P321" s="1">
        <f>Self_Reported!$D321+Self_Reported!$E321</f>
        <v>0</v>
      </c>
      <c r="Q321" s="1">
        <f>Self_Reported!$D321+Self_Reported!$E321+Self_Reported!$F321</f>
        <v>0</v>
      </c>
      <c r="R321" s="1">
        <f>Self_Reported!$M321</f>
        <v>0</v>
      </c>
      <c r="S321" s="1">
        <f>Self_Reported!$H321</f>
        <v>0</v>
      </c>
      <c r="T321" s="1">
        <f>Self_Reported!$H321+Self_Reported!$I321</f>
        <v>0</v>
      </c>
      <c r="U321" s="1">
        <f>Self_Reported!$H321+Self_Reported!$I321+Self_Reported!$J321</f>
        <v>0</v>
      </c>
      <c r="V321" s="1">
        <f>Self_Reported!$N321</f>
        <v>0</v>
      </c>
    </row>
    <row r="322" spans="2:22" x14ac:dyDescent="0.25">
      <c r="B322" t="e">
        <f t="shared" si="3"/>
        <v>#REF!</v>
      </c>
      <c r="C322" s="1">
        <v>2018</v>
      </c>
      <c r="D322" s="1"/>
      <c r="E322" s="1"/>
      <c r="F322" s="1"/>
      <c r="G322" s="1"/>
      <c r="H322" s="1"/>
      <c r="I322" s="1"/>
      <c r="J322" s="1"/>
      <c r="K322" s="1"/>
      <c r="L322" s="1" t="e">
        <f>CONCATENATE(Self_Reported!$B322,Self_Reported!$C322)</f>
        <v>#REF!</v>
      </c>
      <c r="M322" s="1">
        <f>Self_Reported!$D322+Self_Reported!$E322+Self_Reported!$F322+Self_Reported!$G322</f>
        <v>0</v>
      </c>
      <c r="N322" s="1">
        <f>Self_Reported!$H322+Self_Reported!$I322+Self_Reported!$J322+Self_Reported!$K322</f>
        <v>0</v>
      </c>
      <c r="O322" s="1">
        <f>Self_Reported!$D322</f>
        <v>0</v>
      </c>
      <c r="P322" s="1">
        <f>Self_Reported!$D322+Self_Reported!$E322</f>
        <v>0</v>
      </c>
      <c r="Q322" s="1">
        <f>Self_Reported!$D322+Self_Reported!$E322+Self_Reported!$F322</f>
        <v>0</v>
      </c>
      <c r="R322" s="1">
        <f>Self_Reported!$M322</f>
        <v>0</v>
      </c>
      <c r="S322" s="1">
        <f>Self_Reported!$H322</f>
        <v>0</v>
      </c>
      <c r="T322" s="1">
        <f>Self_Reported!$H322+Self_Reported!$I322</f>
        <v>0</v>
      </c>
      <c r="U322" s="1">
        <f>Self_Reported!$H322+Self_Reported!$I322+Self_Reported!$J322</f>
        <v>0</v>
      </c>
      <c r="V322" s="1">
        <f>Self_Reported!$N322</f>
        <v>0</v>
      </c>
    </row>
    <row r="323" spans="2:22" x14ac:dyDescent="0.25">
      <c r="B323" t="e">
        <f t="shared" si="3"/>
        <v>#REF!</v>
      </c>
      <c r="C323" s="1">
        <v>2018</v>
      </c>
      <c r="D323" s="1"/>
      <c r="E323" s="1"/>
      <c r="F323" s="1"/>
      <c r="G323" s="1"/>
      <c r="H323" s="1"/>
      <c r="I323" s="1"/>
      <c r="J323" s="1"/>
      <c r="K323" s="1"/>
      <c r="L323" s="1" t="e">
        <f>CONCATENATE(Self_Reported!$B323,Self_Reported!$C323)</f>
        <v>#REF!</v>
      </c>
      <c r="M323" s="1">
        <f>Self_Reported!$D323+Self_Reported!$E323+Self_Reported!$F323+Self_Reported!$G323</f>
        <v>0</v>
      </c>
      <c r="N323" s="1">
        <f>Self_Reported!$H323+Self_Reported!$I323+Self_Reported!$J323+Self_Reported!$K323</f>
        <v>0</v>
      </c>
      <c r="O323" s="1">
        <f>Self_Reported!$D323</f>
        <v>0</v>
      </c>
      <c r="P323" s="1">
        <f>Self_Reported!$D323+Self_Reported!$E323</f>
        <v>0</v>
      </c>
      <c r="Q323" s="1">
        <f>Self_Reported!$D323+Self_Reported!$E323+Self_Reported!$F323</f>
        <v>0</v>
      </c>
      <c r="R323" s="1">
        <f>Self_Reported!$M323</f>
        <v>0</v>
      </c>
      <c r="S323" s="1">
        <f>Self_Reported!$H323</f>
        <v>0</v>
      </c>
      <c r="T323" s="1">
        <f>Self_Reported!$H323+Self_Reported!$I323</f>
        <v>0</v>
      </c>
      <c r="U323" s="1">
        <f>Self_Reported!$H323+Self_Reported!$I323+Self_Reported!$J323</f>
        <v>0</v>
      </c>
      <c r="V323" s="1">
        <f>Self_Reported!$N323</f>
        <v>0</v>
      </c>
    </row>
    <row r="324" spans="2:22" x14ac:dyDescent="0.25">
      <c r="B324" t="e">
        <f t="shared" si="3"/>
        <v>#REF!</v>
      </c>
      <c r="C324" s="1">
        <v>2018</v>
      </c>
      <c r="D324" s="1"/>
      <c r="E324" s="1"/>
      <c r="F324" s="1"/>
      <c r="G324" s="1"/>
      <c r="H324" s="1"/>
      <c r="I324" s="1"/>
      <c r="J324" s="1"/>
      <c r="K324" s="1"/>
      <c r="L324" s="1" t="e">
        <f>CONCATENATE(Self_Reported!$B324,Self_Reported!$C324)</f>
        <v>#REF!</v>
      </c>
      <c r="M324" s="1">
        <f>Self_Reported!$D324+Self_Reported!$E324+Self_Reported!$F324+Self_Reported!$G324</f>
        <v>0</v>
      </c>
      <c r="N324" s="1">
        <f>Self_Reported!$H324+Self_Reported!$I324+Self_Reported!$J324+Self_Reported!$K324</f>
        <v>0</v>
      </c>
      <c r="O324" s="1">
        <f>Self_Reported!$D324</f>
        <v>0</v>
      </c>
      <c r="P324" s="1">
        <f>Self_Reported!$D324+Self_Reported!$E324</f>
        <v>0</v>
      </c>
      <c r="Q324" s="1">
        <f>Self_Reported!$D324+Self_Reported!$E324+Self_Reported!$F324</f>
        <v>0</v>
      </c>
      <c r="R324" s="1">
        <f>Self_Reported!$M324</f>
        <v>0</v>
      </c>
      <c r="S324" s="1">
        <f>Self_Reported!$H324</f>
        <v>0</v>
      </c>
      <c r="T324" s="1">
        <f>Self_Reported!$H324+Self_Reported!$I324</f>
        <v>0</v>
      </c>
      <c r="U324" s="1">
        <f>Self_Reported!$H324+Self_Reported!$I324+Self_Reported!$J324</f>
        <v>0</v>
      </c>
      <c r="V324" s="1">
        <f>Self_Reported!$N324</f>
        <v>0</v>
      </c>
    </row>
    <row r="325" spans="2:22" x14ac:dyDescent="0.25">
      <c r="B325" t="str">
        <f t="shared" si="3"/>
        <v>Pounds of Recycled Material Collected</v>
      </c>
      <c r="C325" s="1">
        <v>2018</v>
      </c>
      <c r="D325" s="1"/>
      <c r="E325" s="1"/>
      <c r="F325" s="1"/>
      <c r="G325" s="1"/>
      <c r="H325" s="1"/>
      <c r="I325" s="1"/>
      <c r="J325" s="1"/>
      <c r="K325" s="1"/>
      <c r="L325" s="1" t="str">
        <f>CONCATENATE(Self_Reported!$B325,Self_Reported!$C325)</f>
        <v>Pounds of Recycled Material Collected2018</v>
      </c>
      <c r="M325" s="1">
        <f>Self_Reported!$D325+Self_Reported!$E325+Self_Reported!$F325+Self_Reported!$G325</f>
        <v>0</v>
      </c>
      <c r="N325" s="1">
        <f>Self_Reported!$H325+Self_Reported!$I325+Self_Reported!$J325+Self_Reported!$K325</f>
        <v>0</v>
      </c>
      <c r="O325" s="1">
        <f>Self_Reported!$D325</f>
        <v>0</v>
      </c>
      <c r="P325" s="1">
        <f>Self_Reported!$D325+Self_Reported!$E325</f>
        <v>0</v>
      </c>
      <c r="Q325" s="1">
        <f>Self_Reported!$D325+Self_Reported!$E325+Self_Reported!$F325</f>
        <v>0</v>
      </c>
      <c r="R325" s="1">
        <f>Self_Reported!$M325</f>
        <v>0</v>
      </c>
      <c r="S325" s="1">
        <f>Self_Reported!$H325</f>
        <v>0</v>
      </c>
      <c r="T325" s="1">
        <f>Self_Reported!$H325+Self_Reported!$I325</f>
        <v>0</v>
      </c>
      <c r="U325" s="1">
        <f>Self_Reported!$H325+Self_Reported!$I325+Self_Reported!$J325</f>
        <v>0</v>
      </c>
      <c r="V325" s="1">
        <f>Self_Reported!$N325</f>
        <v>0</v>
      </c>
    </row>
    <row r="326" spans="2:22" x14ac:dyDescent="0.25">
      <c r="B326" t="str">
        <f t="shared" si="3"/>
        <v>Number of Bags Collected</v>
      </c>
      <c r="C326" s="1">
        <v>2018</v>
      </c>
      <c r="D326" s="1"/>
      <c r="E326" s="1"/>
      <c r="F326" s="1"/>
      <c r="G326" s="1"/>
      <c r="H326" s="1"/>
      <c r="I326" s="1"/>
      <c r="J326" s="1"/>
      <c r="K326" s="1"/>
      <c r="L326" s="1" t="str">
        <f>CONCATENATE(Self_Reported!$B326,Self_Reported!$C326)</f>
        <v>Number of Bags Collected2018</v>
      </c>
      <c r="M326" s="1">
        <f>Self_Reported!$D326+Self_Reported!$E326+Self_Reported!$F326+Self_Reported!$G326</f>
        <v>0</v>
      </c>
      <c r="N326" s="1">
        <f>Self_Reported!$H326+Self_Reported!$I326+Self_Reported!$J326+Self_Reported!$K326</f>
        <v>0</v>
      </c>
      <c r="O326" s="1">
        <f>Self_Reported!$D326</f>
        <v>0</v>
      </c>
      <c r="P326" s="1">
        <f>Self_Reported!$D326+Self_Reported!$E326</f>
        <v>0</v>
      </c>
      <c r="Q326" s="1">
        <f>Self_Reported!$D326+Self_Reported!$E326+Self_Reported!$F326</f>
        <v>0</v>
      </c>
      <c r="R326" s="1">
        <f>Self_Reported!$M326</f>
        <v>0</v>
      </c>
      <c r="S326" s="1">
        <f>Self_Reported!$H326</f>
        <v>0</v>
      </c>
      <c r="T326" s="1">
        <f>Self_Reported!$H326+Self_Reported!$I326</f>
        <v>0</v>
      </c>
      <c r="U326" s="1">
        <f>Self_Reported!$H326+Self_Reported!$I326+Self_Reported!$J326</f>
        <v>0</v>
      </c>
      <c r="V326" s="1">
        <f>Self_Reported!$N326</f>
        <v>0</v>
      </c>
    </row>
    <row r="327" spans="2:22" x14ac:dyDescent="0.25">
      <c r="B327" t="str">
        <f t="shared" si="3"/>
        <v xml:space="preserve">Number of Receptacles Maintained </v>
      </c>
      <c r="C327" s="1">
        <v>2018</v>
      </c>
      <c r="D327" s="1"/>
      <c r="E327" s="1"/>
      <c r="F327" s="1"/>
      <c r="G327" s="1"/>
      <c r="H327" s="1"/>
      <c r="I327" s="1"/>
      <c r="J327" s="1"/>
      <c r="K327" s="1"/>
      <c r="L327" s="1" t="str">
        <f>CONCATENATE(Self_Reported!$B327,Self_Reported!$C327)</f>
        <v>Number of Receptacles Maintained 2018</v>
      </c>
      <c r="M327" s="1">
        <f>Self_Reported!$D327+Self_Reported!$E327+Self_Reported!$F327+Self_Reported!$G327</f>
        <v>0</v>
      </c>
      <c r="N327" s="1">
        <f>Self_Reported!$H327+Self_Reported!$I327+Self_Reported!$J327+Self_Reported!$K327</f>
        <v>0</v>
      </c>
      <c r="O327" s="1">
        <f>Self_Reported!$D327</f>
        <v>0</v>
      </c>
      <c r="P327" s="1">
        <f>Self_Reported!$D327+Self_Reported!$E327</f>
        <v>0</v>
      </c>
      <c r="Q327" s="1">
        <f>Self_Reported!$D327+Self_Reported!$E327+Self_Reported!$F327</f>
        <v>0</v>
      </c>
      <c r="R327" s="1">
        <f>Self_Reported!$M327</f>
        <v>0</v>
      </c>
      <c r="S327" s="1">
        <f>Self_Reported!$H327</f>
        <v>0</v>
      </c>
      <c r="T327" s="1">
        <f>Self_Reported!$H327+Self_Reported!$I327</f>
        <v>0</v>
      </c>
      <c r="U327" s="1">
        <f>Self_Reported!$H327+Self_Reported!$I327+Self_Reported!$J327</f>
        <v>0</v>
      </c>
      <c r="V327" s="1">
        <f>Self_Reported!$N327</f>
        <v>0</v>
      </c>
    </row>
    <row r="328" spans="2:22" x14ac:dyDescent="0.25">
      <c r="B328" t="e">
        <f t="shared" si="3"/>
        <v>#REF!</v>
      </c>
      <c r="C328" s="1">
        <v>2018</v>
      </c>
      <c r="D328" s="1"/>
      <c r="E328" s="1"/>
      <c r="F328" s="1"/>
      <c r="G328" s="1"/>
      <c r="H328" s="1"/>
      <c r="I328" s="1"/>
      <c r="J328" s="1"/>
      <c r="K328" s="1"/>
      <c r="L328" s="1" t="e">
        <f>CONCATENATE(Self_Reported!$B328,Self_Reported!$C328)</f>
        <v>#REF!</v>
      </c>
      <c r="M328" s="1">
        <f>Self_Reported!$D328+Self_Reported!$E328+Self_Reported!$F328+Self_Reported!$G328</f>
        <v>0</v>
      </c>
      <c r="N328" s="1">
        <f>Self_Reported!$H328+Self_Reported!$I328+Self_Reported!$J328+Self_Reported!$K328</f>
        <v>0</v>
      </c>
      <c r="O328" s="1">
        <f>Self_Reported!$D328</f>
        <v>0</v>
      </c>
      <c r="P328" s="1">
        <f>Self_Reported!$D328+Self_Reported!$E328</f>
        <v>0</v>
      </c>
      <c r="Q328" s="1">
        <f>Self_Reported!$D328+Self_Reported!$E328+Self_Reported!$F328</f>
        <v>0</v>
      </c>
      <c r="R328" s="1">
        <f>Self_Reported!$M328</f>
        <v>0</v>
      </c>
      <c r="S328" s="1">
        <f>Self_Reported!$H328</f>
        <v>0</v>
      </c>
      <c r="T328" s="1">
        <f>Self_Reported!$H328+Self_Reported!$I328</f>
        <v>0</v>
      </c>
      <c r="U328" s="1">
        <f>Self_Reported!$H328+Self_Reported!$I328+Self_Reported!$J328</f>
        <v>0</v>
      </c>
      <c r="V328" s="1">
        <f>Self_Reported!$N328</f>
        <v>0</v>
      </c>
    </row>
    <row r="329" spans="2:22" x14ac:dyDescent="0.25">
      <c r="B329" t="e">
        <f t="shared" si="3"/>
        <v>#REF!</v>
      </c>
      <c r="C329" s="1">
        <v>2018</v>
      </c>
      <c r="D329" s="1"/>
      <c r="E329" s="1"/>
      <c r="F329" s="1"/>
      <c r="G329" s="1"/>
      <c r="H329" s="1"/>
      <c r="I329" s="1"/>
      <c r="J329" s="1"/>
      <c r="K329" s="1"/>
      <c r="L329" s="1" t="e">
        <f>CONCATENATE(Self_Reported!$B329,Self_Reported!$C329)</f>
        <v>#REF!</v>
      </c>
      <c r="M329" s="1">
        <f>Self_Reported!$D329+Self_Reported!$E329+Self_Reported!$F329+Self_Reported!$G329</f>
        <v>0</v>
      </c>
      <c r="N329" s="1">
        <f>Self_Reported!$H329+Self_Reported!$I329+Self_Reported!$J329+Self_Reported!$K329</f>
        <v>0</v>
      </c>
      <c r="O329" s="1">
        <f>Self_Reported!$D329</f>
        <v>0</v>
      </c>
      <c r="P329" s="1">
        <f>Self_Reported!$D329+Self_Reported!$E329</f>
        <v>0</v>
      </c>
      <c r="Q329" s="1">
        <f>Self_Reported!$D329+Self_Reported!$E329+Self_Reported!$F329</f>
        <v>0</v>
      </c>
      <c r="R329" s="1">
        <f>Self_Reported!$M329</f>
        <v>0</v>
      </c>
      <c r="S329" s="1">
        <f>Self_Reported!$H329</f>
        <v>0</v>
      </c>
      <c r="T329" s="1">
        <f>Self_Reported!$H329+Self_Reported!$I329</f>
        <v>0</v>
      </c>
      <c r="U329" s="1">
        <f>Self_Reported!$H329+Self_Reported!$I329+Self_Reported!$J329</f>
        <v>0</v>
      </c>
      <c r="V329" s="1">
        <f>Self_Reported!$N329</f>
        <v>0</v>
      </c>
    </row>
    <row r="330" spans="2:22" x14ac:dyDescent="0.25">
      <c r="B330" t="e">
        <f t="shared" si="3"/>
        <v>#REF!</v>
      </c>
      <c r="C330" s="1">
        <v>2018</v>
      </c>
      <c r="D330" s="1"/>
      <c r="E330" s="1"/>
      <c r="F330" s="1"/>
      <c r="G330" s="1"/>
      <c r="H330" s="1"/>
      <c r="I330" s="1"/>
      <c r="J330" s="1"/>
      <c r="K330" s="1"/>
      <c r="L330" s="1" t="e">
        <f>CONCATENATE(Self_Reported!$B330,Self_Reported!$C330)</f>
        <v>#REF!</v>
      </c>
      <c r="M330" s="1">
        <f>Self_Reported!$D330+Self_Reported!$E330+Self_Reported!$F330+Self_Reported!$G330</f>
        <v>0</v>
      </c>
      <c r="N330" s="1">
        <f>Self_Reported!$H330+Self_Reported!$I330+Self_Reported!$J330+Self_Reported!$K330</f>
        <v>0</v>
      </c>
      <c r="O330" s="1">
        <f>Self_Reported!$D330</f>
        <v>0</v>
      </c>
      <c r="P330" s="1">
        <f>Self_Reported!$D330+Self_Reported!$E330</f>
        <v>0</v>
      </c>
      <c r="Q330" s="1">
        <f>Self_Reported!$D330+Self_Reported!$E330+Self_Reported!$F330</f>
        <v>0</v>
      </c>
      <c r="R330" s="1">
        <f>Self_Reported!$M330</f>
        <v>0</v>
      </c>
      <c r="S330" s="1">
        <f>Self_Reported!$H330</f>
        <v>0</v>
      </c>
      <c r="T330" s="1">
        <f>Self_Reported!$H330+Self_Reported!$I330</f>
        <v>0</v>
      </c>
      <c r="U330" s="1">
        <f>Self_Reported!$H330+Self_Reported!$I330+Self_Reported!$J330</f>
        <v>0</v>
      </c>
      <c r="V330" s="1">
        <f>Self_Reported!$N330</f>
        <v>0</v>
      </c>
    </row>
    <row r="331" spans="2:22" x14ac:dyDescent="0.25">
      <c r="B331" t="e">
        <f t="shared" si="3"/>
        <v>#REF!</v>
      </c>
      <c r="C331" s="1">
        <v>2018</v>
      </c>
      <c r="D331" s="1"/>
      <c r="E331" s="1"/>
      <c r="F331" s="1"/>
      <c r="G331" s="1"/>
      <c r="H331" s="1"/>
      <c r="I331" s="1"/>
      <c r="J331" s="1"/>
      <c r="K331" s="1"/>
      <c r="L331" s="1" t="e">
        <f>CONCATENATE(Self_Reported!$B331,Self_Reported!$C331)</f>
        <v>#REF!</v>
      </c>
      <c r="M331" s="1">
        <f>Self_Reported!$D331+Self_Reported!$E331+Self_Reported!$F331+Self_Reported!$G331</f>
        <v>0</v>
      </c>
      <c r="N331" s="1">
        <f>Self_Reported!$H331+Self_Reported!$I331+Self_Reported!$J331+Self_Reported!$K331</f>
        <v>0</v>
      </c>
      <c r="O331" s="1">
        <f>Self_Reported!$D331</f>
        <v>0</v>
      </c>
      <c r="P331" s="1">
        <f>Self_Reported!$D331+Self_Reported!$E331</f>
        <v>0</v>
      </c>
      <c r="Q331" s="1">
        <f>Self_Reported!$D331+Self_Reported!$E331+Self_Reported!$F331</f>
        <v>0</v>
      </c>
      <c r="R331" s="1">
        <f>Self_Reported!$M331</f>
        <v>0</v>
      </c>
      <c r="S331" s="1">
        <f>Self_Reported!$H331</f>
        <v>0</v>
      </c>
      <c r="T331" s="1">
        <f>Self_Reported!$H331+Self_Reported!$I331</f>
        <v>0</v>
      </c>
      <c r="U331" s="1">
        <f>Self_Reported!$H331+Self_Reported!$I331+Self_Reported!$J331</f>
        <v>0</v>
      </c>
      <c r="V331" s="1">
        <f>Self_Reported!$N331</f>
        <v>0</v>
      </c>
    </row>
    <row r="332" spans="2:22" x14ac:dyDescent="0.25">
      <c r="B332" t="e">
        <f t="shared" ref="B332:B395" si="4">B260</f>
        <v>#REF!</v>
      </c>
      <c r="C332" s="1">
        <v>2018</v>
      </c>
      <c r="D332" s="1"/>
      <c r="E332" s="1"/>
      <c r="F332" s="1"/>
      <c r="G332" s="1"/>
      <c r="H332" s="1"/>
      <c r="I332" s="1"/>
      <c r="J332" s="1"/>
      <c r="K332" s="1"/>
      <c r="L332" s="1" t="e">
        <f>CONCATENATE(Self_Reported!$B332,Self_Reported!$C332)</f>
        <v>#REF!</v>
      </c>
      <c r="M332" s="1">
        <f>Self_Reported!$D332+Self_Reported!$E332+Self_Reported!$F332+Self_Reported!$G332</f>
        <v>0</v>
      </c>
      <c r="N332" s="1">
        <f>Self_Reported!$H332+Self_Reported!$I332+Self_Reported!$J332+Self_Reported!$K332</f>
        <v>0</v>
      </c>
      <c r="O332" s="1">
        <f>Self_Reported!$D332</f>
        <v>0</v>
      </c>
      <c r="P332" s="1">
        <f>Self_Reported!$D332+Self_Reported!$E332</f>
        <v>0</v>
      </c>
      <c r="Q332" s="1">
        <f>Self_Reported!$D332+Self_Reported!$E332+Self_Reported!$F332</f>
        <v>0</v>
      </c>
      <c r="R332" s="1">
        <f>Self_Reported!$M332</f>
        <v>0</v>
      </c>
      <c r="S332" s="1">
        <f>Self_Reported!$H332</f>
        <v>0</v>
      </c>
      <c r="T332" s="1">
        <f>Self_Reported!$H332+Self_Reported!$I332</f>
        <v>0</v>
      </c>
      <c r="U332" s="1">
        <f>Self_Reported!$H332+Self_Reported!$I332+Self_Reported!$J332</f>
        <v>0</v>
      </c>
      <c r="V332" s="1">
        <f>Self_Reported!$N332</f>
        <v>0</v>
      </c>
    </row>
    <row r="333" spans="2:22" x14ac:dyDescent="0.25">
      <c r="B333" t="e">
        <f t="shared" si="4"/>
        <v>#REF!</v>
      </c>
      <c r="C333" s="1">
        <v>2018</v>
      </c>
      <c r="D333" s="1"/>
      <c r="E333" s="1"/>
      <c r="F333" s="1"/>
      <c r="G333" s="1"/>
      <c r="H333" s="1"/>
      <c r="I333" s="1"/>
      <c r="J333" s="1"/>
      <c r="K333" s="1"/>
      <c r="L333" s="1" t="e">
        <f>CONCATENATE(Self_Reported!$B333,Self_Reported!$C333)</f>
        <v>#REF!</v>
      </c>
      <c r="M333" s="1">
        <f>Self_Reported!$D333+Self_Reported!$E333+Self_Reported!$F333+Self_Reported!$G333</f>
        <v>0</v>
      </c>
      <c r="N333" s="1">
        <f>Self_Reported!$H333+Self_Reported!$I333+Self_Reported!$J333+Self_Reported!$K333</f>
        <v>0</v>
      </c>
      <c r="O333" s="1">
        <f>Self_Reported!$D333</f>
        <v>0</v>
      </c>
      <c r="P333" s="1">
        <f>Self_Reported!$D333+Self_Reported!$E333</f>
        <v>0</v>
      </c>
      <c r="Q333" s="1">
        <f>Self_Reported!$D333+Self_Reported!$E333+Self_Reported!$F333</f>
        <v>0</v>
      </c>
      <c r="R333" s="1">
        <f>Self_Reported!$M333</f>
        <v>0</v>
      </c>
      <c r="S333" s="1">
        <f>Self_Reported!$H333</f>
        <v>0</v>
      </c>
      <c r="T333" s="1">
        <f>Self_Reported!$H333+Self_Reported!$I333</f>
        <v>0</v>
      </c>
      <c r="U333" s="1">
        <f>Self_Reported!$H333+Self_Reported!$I333+Self_Reported!$J333</f>
        <v>0</v>
      </c>
      <c r="V333" s="1">
        <f>Self_Reported!$N333</f>
        <v>0</v>
      </c>
    </row>
    <row r="334" spans="2:22" x14ac:dyDescent="0.25">
      <c r="B334" t="e">
        <f t="shared" si="4"/>
        <v>#REF!</v>
      </c>
      <c r="C334" s="1">
        <v>2018</v>
      </c>
      <c r="D334" s="1"/>
      <c r="E334" s="1"/>
      <c r="F334" s="1"/>
      <c r="G334" s="1"/>
      <c r="H334" s="1"/>
      <c r="I334" s="1"/>
      <c r="J334" s="1"/>
      <c r="K334" s="1"/>
      <c r="L334" s="1" t="e">
        <f>CONCATENATE(Self_Reported!$B334,Self_Reported!$C334)</f>
        <v>#REF!</v>
      </c>
      <c r="M334" s="1">
        <f>Self_Reported!$D334+Self_Reported!$E334+Self_Reported!$F334+Self_Reported!$G334</f>
        <v>0</v>
      </c>
      <c r="N334" s="1">
        <f>Self_Reported!$H334+Self_Reported!$I334+Self_Reported!$J334+Self_Reported!$K334</f>
        <v>0</v>
      </c>
      <c r="O334" s="1">
        <f>Self_Reported!$D334</f>
        <v>0</v>
      </c>
      <c r="P334" s="1">
        <f>Self_Reported!$D334+Self_Reported!$E334</f>
        <v>0</v>
      </c>
      <c r="Q334" s="1">
        <f>Self_Reported!$D334+Self_Reported!$E334+Self_Reported!$F334</f>
        <v>0</v>
      </c>
      <c r="R334" s="1">
        <f>Self_Reported!$M334</f>
        <v>0</v>
      </c>
      <c r="S334" s="1">
        <f>Self_Reported!$H334</f>
        <v>0</v>
      </c>
      <c r="T334" s="1">
        <f>Self_Reported!$H334+Self_Reported!$I334</f>
        <v>0</v>
      </c>
      <c r="U334" s="1">
        <f>Self_Reported!$H334+Self_Reported!$I334+Self_Reported!$J334</f>
        <v>0</v>
      </c>
      <c r="V334" s="1">
        <f>Self_Reported!$N334</f>
        <v>0</v>
      </c>
    </row>
    <row r="335" spans="2:22" x14ac:dyDescent="0.25">
      <c r="B335" t="e">
        <f t="shared" si="4"/>
        <v>#REF!</v>
      </c>
      <c r="C335" s="1">
        <v>2018</v>
      </c>
      <c r="D335" s="1"/>
      <c r="E335" s="1"/>
      <c r="F335" s="1"/>
      <c r="G335" s="1"/>
      <c r="H335" s="1"/>
      <c r="I335" s="1"/>
      <c r="J335" s="1"/>
      <c r="K335" s="1"/>
      <c r="L335" s="1" t="e">
        <f>CONCATENATE(Self_Reported!$B335,Self_Reported!$C335)</f>
        <v>#REF!</v>
      </c>
      <c r="M335" s="1">
        <f>Self_Reported!$D335+Self_Reported!$E335+Self_Reported!$F335+Self_Reported!$G335</f>
        <v>0</v>
      </c>
      <c r="N335" s="1">
        <f>Self_Reported!$H335+Self_Reported!$I335+Self_Reported!$J335+Self_Reported!$K335</f>
        <v>0</v>
      </c>
      <c r="O335" s="1">
        <f>Self_Reported!$D335</f>
        <v>0</v>
      </c>
      <c r="P335" s="1">
        <f>Self_Reported!$D335+Self_Reported!$E335</f>
        <v>0</v>
      </c>
      <c r="Q335" s="1">
        <f>Self_Reported!$D335+Self_Reported!$E335+Self_Reported!$F335</f>
        <v>0</v>
      </c>
      <c r="R335" s="1">
        <f>Self_Reported!$M335</f>
        <v>0</v>
      </c>
      <c r="S335" s="1">
        <f>Self_Reported!$H335</f>
        <v>0</v>
      </c>
      <c r="T335" s="1">
        <f>Self_Reported!$H335+Self_Reported!$I335</f>
        <v>0</v>
      </c>
      <c r="U335" s="1">
        <f>Self_Reported!$H335+Self_Reported!$I335+Self_Reported!$J335</f>
        <v>0</v>
      </c>
      <c r="V335" s="1">
        <f>Self_Reported!$N335</f>
        <v>0</v>
      </c>
    </row>
    <row r="336" spans="2:22" x14ac:dyDescent="0.25">
      <c r="B336" t="e">
        <f t="shared" si="4"/>
        <v>#REF!</v>
      </c>
      <c r="C336" s="1">
        <v>2018</v>
      </c>
      <c r="D336" s="1"/>
      <c r="E336" s="1"/>
      <c r="F336" s="1"/>
      <c r="G336" s="1"/>
      <c r="H336" s="1"/>
      <c r="I336" s="1"/>
      <c r="J336" s="1"/>
      <c r="K336" s="1"/>
      <c r="L336" s="1" t="e">
        <f>CONCATENATE(Self_Reported!$B336,Self_Reported!$C336)</f>
        <v>#REF!</v>
      </c>
      <c r="M336" s="1">
        <f>Self_Reported!$D336+Self_Reported!$E336+Self_Reported!$F336+Self_Reported!$G336</f>
        <v>0</v>
      </c>
      <c r="N336" s="1">
        <f>Self_Reported!$H336+Self_Reported!$I336+Self_Reported!$J336+Self_Reported!$K336</f>
        <v>0</v>
      </c>
      <c r="O336" s="1">
        <f>Self_Reported!$D336</f>
        <v>0</v>
      </c>
      <c r="P336" s="1">
        <f>Self_Reported!$D336+Self_Reported!$E336</f>
        <v>0</v>
      </c>
      <c r="Q336" s="1">
        <f>Self_Reported!$D336+Self_Reported!$E336+Self_Reported!$F336</f>
        <v>0</v>
      </c>
      <c r="R336" s="1">
        <f>Self_Reported!$M336</f>
        <v>0</v>
      </c>
      <c r="S336" s="1">
        <f>Self_Reported!$H336</f>
        <v>0</v>
      </c>
      <c r="T336" s="1">
        <f>Self_Reported!$H336+Self_Reported!$I336</f>
        <v>0</v>
      </c>
      <c r="U336" s="1">
        <f>Self_Reported!$H336+Self_Reported!$I336+Self_Reported!$J336</f>
        <v>0</v>
      </c>
      <c r="V336" s="1">
        <f>Self_Reported!$N336</f>
        <v>0</v>
      </c>
    </row>
    <row r="337" spans="2:22" x14ac:dyDescent="0.25">
      <c r="B337" t="e">
        <f t="shared" si="4"/>
        <v>#REF!</v>
      </c>
      <c r="C337" s="1">
        <v>2018</v>
      </c>
      <c r="D337" s="1"/>
      <c r="E337" s="1"/>
      <c r="F337" s="1"/>
      <c r="G337" s="1"/>
      <c r="H337" s="1"/>
      <c r="I337" s="1"/>
      <c r="J337" s="1"/>
      <c r="K337" s="1"/>
      <c r="L337" s="1" t="e">
        <f>CONCATENATE(Self_Reported!$B337,Self_Reported!$C337)</f>
        <v>#REF!</v>
      </c>
      <c r="M337" s="1">
        <f>Self_Reported!$D337+Self_Reported!$E337+Self_Reported!$F337+Self_Reported!$G337</f>
        <v>0</v>
      </c>
      <c r="N337" s="1">
        <f>Self_Reported!$H337+Self_Reported!$I337+Self_Reported!$J337+Self_Reported!$K337</f>
        <v>0</v>
      </c>
      <c r="O337" s="1">
        <f>Self_Reported!$D337</f>
        <v>0</v>
      </c>
      <c r="P337" s="1">
        <f>Self_Reported!$D337+Self_Reported!$E337</f>
        <v>0</v>
      </c>
      <c r="Q337" s="1">
        <f>Self_Reported!$D337+Self_Reported!$E337+Self_Reported!$F337</f>
        <v>0</v>
      </c>
      <c r="R337" s="1">
        <f>Self_Reported!$M337</f>
        <v>0</v>
      </c>
      <c r="S337" s="1">
        <f>Self_Reported!$H337</f>
        <v>0</v>
      </c>
      <c r="T337" s="1">
        <f>Self_Reported!$H337+Self_Reported!$I337</f>
        <v>0</v>
      </c>
      <c r="U337" s="1">
        <f>Self_Reported!$H337+Self_Reported!$I337+Self_Reported!$J337</f>
        <v>0</v>
      </c>
      <c r="V337" s="1">
        <f>Self_Reported!$N337</f>
        <v>0</v>
      </c>
    </row>
    <row r="338" spans="2:22" x14ac:dyDescent="0.25">
      <c r="B338" t="e">
        <f t="shared" si="4"/>
        <v>#REF!</v>
      </c>
      <c r="C338" s="1">
        <v>2018</v>
      </c>
      <c r="D338" s="1"/>
      <c r="E338" s="1"/>
      <c r="F338" s="1"/>
      <c r="G338" s="1"/>
      <c r="H338" s="1"/>
      <c r="I338" s="1"/>
      <c r="J338" s="1"/>
      <c r="K338" s="1"/>
      <c r="L338" s="1" t="e">
        <f>CONCATENATE(Self_Reported!$B338,Self_Reported!$C338)</f>
        <v>#REF!</v>
      </c>
      <c r="M338" s="1">
        <f>Self_Reported!$D338+Self_Reported!$E338+Self_Reported!$F338+Self_Reported!$G338</f>
        <v>0</v>
      </c>
      <c r="N338" s="1">
        <f>Self_Reported!$H338+Self_Reported!$I338+Self_Reported!$J338+Self_Reported!$K338</f>
        <v>0</v>
      </c>
      <c r="O338" s="1">
        <f>Self_Reported!$D338</f>
        <v>0</v>
      </c>
      <c r="P338" s="1">
        <f>Self_Reported!$D338+Self_Reported!$E338</f>
        <v>0</v>
      </c>
      <c r="Q338" s="1">
        <f>Self_Reported!$D338+Self_Reported!$E338+Self_Reported!$F338</f>
        <v>0</v>
      </c>
      <c r="R338" s="1">
        <f>Self_Reported!$M338</f>
        <v>0</v>
      </c>
      <c r="S338" s="1">
        <f>Self_Reported!$H338</f>
        <v>0</v>
      </c>
      <c r="T338" s="1">
        <f>Self_Reported!$H338+Self_Reported!$I338</f>
        <v>0</v>
      </c>
      <c r="U338" s="1">
        <f>Self_Reported!$H338+Self_Reported!$I338+Self_Reported!$J338</f>
        <v>0</v>
      </c>
      <c r="V338" s="1">
        <f>Self_Reported!$N338</f>
        <v>0</v>
      </c>
    </row>
    <row r="339" spans="2:22" x14ac:dyDescent="0.25">
      <c r="B339" t="e">
        <f t="shared" si="4"/>
        <v>#REF!</v>
      </c>
      <c r="C339" s="1">
        <v>2018</v>
      </c>
      <c r="D339" s="1"/>
      <c r="E339" s="1"/>
      <c r="F339" s="1"/>
      <c r="G339" s="1"/>
      <c r="H339" s="1"/>
      <c r="I339" s="1"/>
      <c r="J339" s="1"/>
      <c r="K339" s="1"/>
      <c r="L339" s="1" t="e">
        <f>CONCATENATE(Self_Reported!$B339,Self_Reported!$C339)</f>
        <v>#REF!</v>
      </c>
      <c r="M339" s="1">
        <f>Self_Reported!$D339+Self_Reported!$E339+Self_Reported!$F339+Self_Reported!$G339</f>
        <v>0</v>
      </c>
      <c r="N339" s="1">
        <f>Self_Reported!$H339+Self_Reported!$I339+Self_Reported!$J339+Self_Reported!$K339</f>
        <v>0</v>
      </c>
      <c r="O339" s="1">
        <f>Self_Reported!$D339</f>
        <v>0</v>
      </c>
      <c r="P339" s="1">
        <f>Self_Reported!$D339+Self_Reported!$E339</f>
        <v>0</v>
      </c>
      <c r="Q339" s="1">
        <f>Self_Reported!$D339+Self_Reported!$E339+Self_Reported!$F339</f>
        <v>0</v>
      </c>
      <c r="R339" s="1">
        <f>Self_Reported!$M339</f>
        <v>0</v>
      </c>
      <c r="S339" s="1">
        <f>Self_Reported!$H339</f>
        <v>0</v>
      </c>
      <c r="T339" s="1">
        <f>Self_Reported!$H339+Self_Reported!$I339</f>
        <v>0</v>
      </c>
      <c r="U339" s="1">
        <f>Self_Reported!$H339+Self_Reported!$I339+Self_Reported!$J339</f>
        <v>0</v>
      </c>
      <c r="V339" s="1">
        <f>Self_Reported!$N339</f>
        <v>0</v>
      </c>
    </row>
    <row r="340" spans="2:22" x14ac:dyDescent="0.25">
      <c r="B340" t="e">
        <f t="shared" si="4"/>
        <v>#REF!</v>
      </c>
      <c r="C340" s="1">
        <v>2018</v>
      </c>
      <c r="D340" s="1"/>
      <c r="E340" s="1"/>
      <c r="F340" s="1"/>
      <c r="G340" s="1"/>
      <c r="H340" s="1"/>
      <c r="I340" s="1"/>
      <c r="J340" s="1"/>
      <c r="K340" s="1"/>
      <c r="L340" s="1" t="e">
        <f>CONCATENATE(Self_Reported!$B340,Self_Reported!$C340)</f>
        <v>#REF!</v>
      </c>
      <c r="M340" s="1">
        <f>Self_Reported!$D340+Self_Reported!$E340+Self_Reported!$F340+Self_Reported!$G340</f>
        <v>0</v>
      </c>
      <c r="N340" s="1">
        <f>Self_Reported!$H340+Self_Reported!$I340+Self_Reported!$J340+Self_Reported!$K340</f>
        <v>0</v>
      </c>
      <c r="O340" s="1">
        <f>Self_Reported!$D340</f>
        <v>0</v>
      </c>
      <c r="P340" s="1">
        <f>Self_Reported!$D340+Self_Reported!$E340</f>
        <v>0</v>
      </c>
      <c r="Q340" s="1">
        <f>Self_Reported!$D340+Self_Reported!$E340+Self_Reported!$F340</f>
        <v>0</v>
      </c>
      <c r="R340" s="1">
        <f>Self_Reported!$M340</f>
        <v>0</v>
      </c>
      <c r="S340" s="1">
        <f>Self_Reported!$H340</f>
        <v>0</v>
      </c>
      <c r="T340" s="1">
        <f>Self_Reported!$H340+Self_Reported!$I340</f>
        <v>0</v>
      </c>
      <c r="U340" s="1">
        <f>Self_Reported!$H340+Self_Reported!$I340+Self_Reported!$J340</f>
        <v>0</v>
      </c>
      <c r="V340" s="1">
        <f>Self_Reported!$N340</f>
        <v>0</v>
      </c>
    </row>
    <row r="341" spans="2:22" x14ac:dyDescent="0.25">
      <c r="B341" t="e">
        <f t="shared" si="4"/>
        <v>#REF!</v>
      </c>
      <c r="C341" s="1">
        <v>2018</v>
      </c>
      <c r="D341" s="1"/>
      <c r="E341" s="1"/>
      <c r="F341" s="1"/>
      <c r="G341" s="1"/>
      <c r="H341" s="1"/>
      <c r="I341" s="1"/>
      <c r="J341" s="1"/>
      <c r="K341" s="1"/>
      <c r="L341" s="1" t="e">
        <f>CONCATENATE(Self_Reported!$B341,Self_Reported!$C341)</f>
        <v>#REF!</v>
      </c>
      <c r="M341" s="1">
        <f>Self_Reported!$D341+Self_Reported!$E341+Self_Reported!$F341+Self_Reported!$G341</f>
        <v>0</v>
      </c>
      <c r="N341" s="1">
        <f>Self_Reported!$H341+Self_Reported!$I341+Self_Reported!$J341+Self_Reported!$K341</f>
        <v>0</v>
      </c>
      <c r="O341" s="1">
        <f>Self_Reported!$D341</f>
        <v>0</v>
      </c>
      <c r="P341" s="1">
        <f>Self_Reported!$D341+Self_Reported!$E341</f>
        <v>0</v>
      </c>
      <c r="Q341" s="1">
        <f>Self_Reported!$D341+Self_Reported!$E341+Self_Reported!$F341</f>
        <v>0</v>
      </c>
      <c r="R341" s="1">
        <f>Self_Reported!$M341</f>
        <v>0</v>
      </c>
      <c r="S341" s="1">
        <f>Self_Reported!$H341</f>
        <v>0</v>
      </c>
      <c r="T341" s="1">
        <f>Self_Reported!$H341+Self_Reported!$I341</f>
        <v>0</v>
      </c>
      <c r="U341" s="1">
        <f>Self_Reported!$H341+Self_Reported!$I341+Self_Reported!$J341</f>
        <v>0</v>
      </c>
      <c r="V341" s="1">
        <f>Self_Reported!$N341</f>
        <v>0</v>
      </c>
    </row>
    <row r="342" spans="2:22" x14ac:dyDescent="0.25">
      <c r="B342" t="e">
        <f t="shared" si="4"/>
        <v>#REF!</v>
      </c>
      <c r="C342" s="1">
        <v>2018</v>
      </c>
      <c r="D342" s="1"/>
      <c r="E342" s="1"/>
      <c r="F342" s="1"/>
      <c r="G342" s="1"/>
      <c r="H342" s="1"/>
      <c r="I342" s="1"/>
      <c r="J342" s="1"/>
      <c r="K342" s="1"/>
      <c r="L342" s="1" t="e">
        <f>CONCATENATE(Self_Reported!$B342,Self_Reported!$C342)</f>
        <v>#REF!</v>
      </c>
      <c r="M342" s="1">
        <f>Self_Reported!$D342+Self_Reported!$E342+Self_Reported!$F342+Self_Reported!$G342</f>
        <v>0</v>
      </c>
      <c r="N342" s="1">
        <f>Self_Reported!$H342+Self_Reported!$I342+Self_Reported!$J342+Self_Reported!$K342</f>
        <v>0</v>
      </c>
      <c r="O342" s="1">
        <f>Self_Reported!$D342</f>
        <v>0</v>
      </c>
      <c r="P342" s="1">
        <f>Self_Reported!$D342+Self_Reported!$E342</f>
        <v>0</v>
      </c>
      <c r="Q342" s="1">
        <f>Self_Reported!$D342+Self_Reported!$E342+Self_Reported!$F342</f>
        <v>0</v>
      </c>
      <c r="R342" s="1">
        <f>Self_Reported!$M342</f>
        <v>0</v>
      </c>
      <c r="S342" s="1">
        <f>Self_Reported!$H342</f>
        <v>0</v>
      </c>
      <c r="T342" s="1">
        <f>Self_Reported!$H342+Self_Reported!$I342</f>
        <v>0</v>
      </c>
      <c r="U342" s="1">
        <f>Self_Reported!$H342+Self_Reported!$I342+Self_Reported!$J342</f>
        <v>0</v>
      </c>
      <c r="V342" s="1">
        <f>Self_Reported!$N342</f>
        <v>0</v>
      </c>
    </row>
    <row r="343" spans="2:22" x14ac:dyDescent="0.25">
      <c r="B343" t="e">
        <f t="shared" si="4"/>
        <v>#REF!</v>
      </c>
      <c r="C343" s="1">
        <v>2018</v>
      </c>
      <c r="D343" s="1"/>
      <c r="E343" s="1"/>
      <c r="F343" s="1"/>
      <c r="G343" s="1"/>
      <c r="H343" s="1"/>
      <c r="I343" s="1"/>
      <c r="J343" s="1"/>
      <c r="K343" s="1"/>
      <c r="L343" s="1" t="e">
        <f>CONCATENATE(Self_Reported!$B343,Self_Reported!$C343)</f>
        <v>#REF!</v>
      </c>
      <c r="M343" s="1">
        <f>Self_Reported!$D343+Self_Reported!$E343+Self_Reported!$F343+Self_Reported!$G343</f>
        <v>0</v>
      </c>
      <c r="N343" s="1">
        <f>Self_Reported!$H343+Self_Reported!$I343+Self_Reported!$J343+Self_Reported!$K343</f>
        <v>0</v>
      </c>
      <c r="O343" s="1">
        <f>Self_Reported!$D343</f>
        <v>0</v>
      </c>
      <c r="P343" s="1">
        <f>Self_Reported!$D343+Self_Reported!$E343</f>
        <v>0</v>
      </c>
      <c r="Q343" s="1">
        <f>Self_Reported!$D343+Self_Reported!$E343+Self_Reported!$F343</f>
        <v>0</v>
      </c>
      <c r="R343" s="1">
        <f>Self_Reported!$M343</f>
        <v>0</v>
      </c>
      <c r="S343" s="1">
        <f>Self_Reported!$H343</f>
        <v>0</v>
      </c>
      <c r="T343" s="1">
        <f>Self_Reported!$H343+Self_Reported!$I343</f>
        <v>0</v>
      </c>
      <c r="U343" s="1">
        <f>Self_Reported!$H343+Self_Reported!$I343+Self_Reported!$J343</f>
        <v>0</v>
      </c>
      <c r="V343" s="1">
        <f>Self_Reported!$N343</f>
        <v>0</v>
      </c>
    </row>
    <row r="344" spans="2:22" x14ac:dyDescent="0.25">
      <c r="B344" t="e">
        <f t="shared" si="4"/>
        <v>#REF!</v>
      </c>
      <c r="C344" s="1">
        <v>2018</v>
      </c>
      <c r="D344" s="1"/>
      <c r="E344" s="1"/>
      <c r="F344" s="1"/>
      <c r="G344" s="1"/>
      <c r="H344" s="1"/>
      <c r="I344" s="1"/>
      <c r="J344" s="1"/>
      <c r="K344" s="1"/>
      <c r="L344" s="1" t="e">
        <f>CONCATENATE(Self_Reported!$B344,Self_Reported!$C344)</f>
        <v>#REF!</v>
      </c>
      <c r="M344" s="1">
        <f>Self_Reported!$D344+Self_Reported!$E344+Self_Reported!$F344+Self_Reported!$G344</f>
        <v>0</v>
      </c>
      <c r="N344" s="1">
        <f>Self_Reported!$H344+Self_Reported!$I344+Self_Reported!$J344+Self_Reported!$K344</f>
        <v>0</v>
      </c>
      <c r="O344" s="1">
        <f>Self_Reported!$D344</f>
        <v>0</v>
      </c>
      <c r="P344" s="1">
        <f>Self_Reported!$D344+Self_Reported!$E344</f>
        <v>0</v>
      </c>
      <c r="Q344" s="1">
        <f>Self_Reported!$D344+Self_Reported!$E344+Self_Reported!$F344</f>
        <v>0</v>
      </c>
      <c r="R344" s="1">
        <f>Self_Reported!$M344</f>
        <v>0</v>
      </c>
      <c r="S344" s="1">
        <f>Self_Reported!$H344</f>
        <v>0</v>
      </c>
      <c r="T344" s="1">
        <f>Self_Reported!$H344+Self_Reported!$I344</f>
        <v>0</v>
      </c>
      <c r="U344" s="1">
        <f>Self_Reported!$H344+Self_Reported!$I344+Self_Reported!$J344</f>
        <v>0</v>
      </c>
      <c r="V344" s="1">
        <f>Self_Reported!$N344</f>
        <v>0</v>
      </c>
    </row>
    <row r="345" spans="2:22" x14ac:dyDescent="0.25">
      <c r="B345" t="e">
        <f t="shared" si="4"/>
        <v>#REF!</v>
      </c>
      <c r="C345" s="1">
        <v>2018</v>
      </c>
      <c r="D345" s="1"/>
      <c r="E345" s="1"/>
      <c r="F345" s="1"/>
      <c r="G345" s="1"/>
      <c r="H345" s="1"/>
      <c r="I345" s="1"/>
      <c r="J345" s="1"/>
      <c r="K345" s="1"/>
      <c r="L345" s="1" t="e">
        <f>CONCATENATE(Self_Reported!$B345,Self_Reported!$C345)</f>
        <v>#REF!</v>
      </c>
      <c r="M345" s="1">
        <f>Self_Reported!$D345+Self_Reported!$E345+Self_Reported!$F345+Self_Reported!$G345</f>
        <v>0</v>
      </c>
      <c r="N345" s="1">
        <f>Self_Reported!$H345+Self_Reported!$I345+Self_Reported!$J345+Self_Reported!$K345</f>
        <v>0</v>
      </c>
      <c r="O345" s="1">
        <f>Self_Reported!$D345</f>
        <v>0</v>
      </c>
      <c r="P345" s="1">
        <f>Self_Reported!$D345+Self_Reported!$E345</f>
        <v>0</v>
      </c>
      <c r="Q345" s="1">
        <f>Self_Reported!$D345+Self_Reported!$E345+Self_Reported!$F345</f>
        <v>0</v>
      </c>
      <c r="R345" s="1">
        <f>Self_Reported!$M345</f>
        <v>0</v>
      </c>
      <c r="S345" s="1">
        <f>Self_Reported!$H345</f>
        <v>0</v>
      </c>
      <c r="T345" s="1">
        <f>Self_Reported!$H345+Self_Reported!$I345</f>
        <v>0</v>
      </c>
      <c r="U345" s="1">
        <f>Self_Reported!$H345+Self_Reported!$I345+Self_Reported!$J345</f>
        <v>0</v>
      </c>
      <c r="V345" s="1">
        <f>Self_Reported!$N345</f>
        <v>0</v>
      </c>
    </row>
    <row r="346" spans="2:22" x14ac:dyDescent="0.25">
      <c r="B346" t="e">
        <f t="shared" si="4"/>
        <v>#REF!</v>
      </c>
      <c r="C346" s="1">
        <v>2018</v>
      </c>
      <c r="D346" s="1"/>
      <c r="E346" s="1"/>
      <c r="F346" s="1"/>
      <c r="G346" s="1"/>
      <c r="H346" s="1"/>
      <c r="I346" s="1"/>
      <c r="J346" s="1"/>
      <c r="K346" s="1"/>
      <c r="L346" s="1" t="e">
        <f>CONCATENATE(Self_Reported!$B346,Self_Reported!$C346)</f>
        <v>#REF!</v>
      </c>
      <c r="M346" s="1">
        <f>Self_Reported!$D346+Self_Reported!$E346+Self_Reported!$F346+Self_Reported!$G346</f>
        <v>0</v>
      </c>
      <c r="N346" s="1">
        <f>Self_Reported!$H346+Self_Reported!$I346+Self_Reported!$J346+Self_Reported!$K346</f>
        <v>0</v>
      </c>
      <c r="O346" s="1">
        <f>Self_Reported!$D346</f>
        <v>0</v>
      </c>
      <c r="P346" s="1">
        <f>Self_Reported!$D346+Self_Reported!$E346</f>
        <v>0</v>
      </c>
      <c r="Q346" s="1">
        <f>Self_Reported!$D346+Self_Reported!$E346+Self_Reported!$F346</f>
        <v>0</v>
      </c>
      <c r="R346" s="1">
        <f>Self_Reported!$M346</f>
        <v>0</v>
      </c>
      <c r="S346" s="1">
        <f>Self_Reported!$H346</f>
        <v>0</v>
      </c>
      <c r="T346" s="1">
        <f>Self_Reported!$H346+Self_Reported!$I346</f>
        <v>0</v>
      </c>
      <c r="U346" s="1">
        <f>Self_Reported!$H346+Self_Reported!$I346+Self_Reported!$J346</f>
        <v>0</v>
      </c>
      <c r="V346" s="1">
        <f>Self_Reported!$N346</f>
        <v>0</v>
      </c>
    </row>
    <row r="347" spans="2:22" x14ac:dyDescent="0.25">
      <c r="B347" t="e">
        <f t="shared" si="4"/>
        <v>#REF!</v>
      </c>
      <c r="C347" s="1">
        <v>2018</v>
      </c>
      <c r="D347" s="1"/>
      <c r="E347" s="1"/>
      <c r="F347" s="1"/>
      <c r="G347" s="1"/>
      <c r="H347" s="1"/>
      <c r="I347" s="1"/>
      <c r="J347" s="1"/>
      <c r="K347" s="1"/>
      <c r="L347" s="1" t="e">
        <f>CONCATENATE(Self_Reported!$B347,Self_Reported!$C347)</f>
        <v>#REF!</v>
      </c>
      <c r="M347" s="1">
        <f>Self_Reported!$D347+Self_Reported!$E347+Self_Reported!$F347+Self_Reported!$G347</f>
        <v>0</v>
      </c>
      <c r="N347" s="1">
        <f>Self_Reported!$H347+Self_Reported!$I347+Self_Reported!$J347+Self_Reported!$K347</f>
        <v>0</v>
      </c>
      <c r="O347" s="1">
        <f>Self_Reported!$D347</f>
        <v>0</v>
      </c>
      <c r="P347" s="1">
        <f>Self_Reported!$D347+Self_Reported!$E347</f>
        <v>0</v>
      </c>
      <c r="Q347" s="1">
        <f>Self_Reported!$D347+Self_Reported!$E347+Self_Reported!$F347</f>
        <v>0</v>
      </c>
      <c r="R347" s="1">
        <f>Self_Reported!$M347</f>
        <v>0</v>
      </c>
      <c r="S347" s="1">
        <f>Self_Reported!$H347</f>
        <v>0</v>
      </c>
      <c r="T347" s="1">
        <f>Self_Reported!$H347+Self_Reported!$I347</f>
        <v>0</v>
      </c>
      <c r="U347" s="1">
        <f>Self_Reported!$H347+Self_Reported!$I347+Self_Reported!$J347</f>
        <v>0</v>
      </c>
      <c r="V347" s="1">
        <f>Self_Reported!$N347</f>
        <v>0</v>
      </c>
    </row>
    <row r="348" spans="2:22" x14ac:dyDescent="0.25">
      <c r="B348" t="e">
        <f t="shared" si="4"/>
        <v>#REF!</v>
      </c>
      <c r="C348" s="1">
        <v>2018</v>
      </c>
      <c r="D348" s="1"/>
      <c r="E348" s="1"/>
      <c r="F348" s="1"/>
      <c r="G348" s="1"/>
      <c r="H348" s="1"/>
      <c r="I348" s="1"/>
      <c r="J348" s="1"/>
      <c r="K348" s="1"/>
      <c r="L348" s="1" t="e">
        <f>CONCATENATE(Self_Reported!$B348,Self_Reported!$C348)</f>
        <v>#REF!</v>
      </c>
      <c r="M348" s="1">
        <f>Self_Reported!$D348+Self_Reported!$E348+Self_Reported!$F348+Self_Reported!$G348</f>
        <v>0</v>
      </c>
      <c r="N348" s="1">
        <f>Self_Reported!$H348+Self_Reported!$I348+Self_Reported!$J348+Self_Reported!$K348</f>
        <v>0</v>
      </c>
      <c r="O348" s="1">
        <f>Self_Reported!$D348</f>
        <v>0</v>
      </c>
      <c r="P348" s="1">
        <f>Self_Reported!$D348+Self_Reported!$E348</f>
        <v>0</v>
      </c>
      <c r="Q348" s="1">
        <f>Self_Reported!$D348+Self_Reported!$E348+Self_Reported!$F348</f>
        <v>0</v>
      </c>
      <c r="R348" s="1">
        <f>Self_Reported!$M348</f>
        <v>0</v>
      </c>
      <c r="S348" s="1">
        <f>Self_Reported!$H348</f>
        <v>0</v>
      </c>
      <c r="T348" s="1">
        <f>Self_Reported!$H348+Self_Reported!$I348</f>
        <v>0</v>
      </c>
      <c r="U348" s="1">
        <f>Self_Reported!$H348+Self_Reported!$I348+Self_Reported!$J348</f>
        <v>0</v>
      </c>
      <c r="V348" s="1">
        <f>Self_Reported!$N348</f>
        <v>0</v>
      </c>
    </row>
    <row r="349" spans="2:22" x14ac:dyDescent="0.25">
      <c r="B349" t="e">
        <f t="shared" si="4"/>
        <v>#REF!</v>
      </c>
      <c r="C349" s="1">
        <v>2018</v>
      </c>
      <c r="D349" s="1"/>
      <c r="E349" s="1"/>
      <c r="F349" s="1"/>
      <c r="G349" s="1"/>
      <c r="H349" s="1"/>
      <c r="I349" s="1"/>
      <c r="J349" s="1"/>
      <c r="K349" s="1"/>
      <c r="L349" s="1" t="e">
        <f>CONCATENATE(Self_Reported!$B349,Self_Reported!$C349)</f>
        <v>#REF!</v>
      </c>
      <c r="M349" s="1">
        <f>Self_Reported!$D349+Self_Reported!$E349+Self_Reported!$F349+Self_Reported!$G349</f>
        <v>0</v>
      </c>
      <c r="N349" s="1">
        <f>Self_Reported!$H349+Self_Reported!$I349+Self_Reported!$J349+Self_Reported!$K349</f>
        <v>0</v>
      </c>
      <c r="O349" s="1">
        <f>Self_Reported!$D349</f>
        <v>0</v>
      </c>
      <c r="P349" s="1">
        <f>Self_Reported!$D349+Self_Reported!$E349</f>
        <v>0</v>
      </c>
      <c r="Q349" s="1">
        <f>Self_Reported!$D349+Self_Reported!$E349+Self_Reported!$F349</f>
        <v>0</v>
      </c>
      <c r="R349" s="1">
        <f>Self_Reported!$M349</f>
        <v>0</v>
      </c>
      <c r="S349" s="1">
        <f>Self_Reported!$H349</f>
        <v>0</v>
      </c>
      <c r="T349" s="1">
        <f>Self_Reported!$H349+Self_Reported!$I349</f>
        <v>0</v>
      </c>
      <c r="U349" s="1">
        <f>Self_Reported!$H349+Self_Reported!$I349+Self_Reported!$J349</f>
        <v>0</v>
      </c>
      <c r="V349" s="1">
        <f>Self_Reported!$N349</f>
        <v>0</v>
      </c>
    </row>
    <row r="350" spans="2:22" x14ac:dyDescent="0.25">
      <c r="B350" t="e">
        <f t="shared" si="4"/>
        <v>#REF!</v>
      </c>
      <c r="C350" s="1">
        <v>2018</v>
      </c>
      <c r="D350" s="1"/>
      <c r="E350" s="1"/>
      <c r="F350" s="1"/>
      <c r="G350" s="1"/>
      <c r="H350" s="1"/>
      <c r="I350" s="1"/>
      <c r="J350" s="1"/>
      <c r="K350" s="1"/>
      <c r="L350" s="1" t="e">
        <f>CONCATENATE(Self_Reported!$B350,Self_Reported!$C350)</f>
        <v>#REF!</v>
      </c>
      <c r="M350" s="1">
        <f>Self_Reported!$D350+Self_Reported!$E350+Self_Reported!$F350+Self_Reported!$G350</f>
        <v>0</v>
      </c>
      <c r="N350" s="1">
        <f>Self_Reported!$H350+Self_Reported!$I350+Self_Reported!$J350+Self_Reported!$K350</f>
        <v>0</v>
      </c>
      <c r="O350" s="1">
        <f>Self_Reported!$D350</f>
        <v>0</v>
      </c>
      <c r="P350" s="1">
        <f>Self_Reported!$D350+Self_Reported!$E350</f>
        <v>0</v>
      </c>
      <c r="Q350" s="1">
        <f>Self_Reported!$D350+Self_Reported!$E350+Self_Reported!$F350</f>
        <v>0</v>
      </c>
      <c r="R350" s="1">
        <f>Self_Reported!$M350</f>
        <v>0</v>
      </c>
      <c r="S350" s="1">
        <f>Self_Reported!$H350</f>
        <v>0</v>
      </c>
      <c r="T350" s="1">
        <f>Self_Reported!$H350+Self_Reported!$I350</f>
        <v>0</v>
      </c>
      <c r="U350" s="1">
        <f>Self_Reported!$H350+Self_Reported!$I350+Self_Reported!$J350</f>
        <v>0</v>
      </c>
      <c r="V350" s="1">
        <f>Self_Reported!$N350</f>
        <v>0</v>
      </c>
    </row>
    <row r="351" spans="2:22" x14ac:dyDescent="0.25">
      <c r="B351" t="e">
        <f t="shared" si="4"/>
        <v>#REF!</v>
      </c>
      <c r="C351" s="1">
        <v>2018</v>
      </c>
      <c r="D351" s="1"/>
      <c r="E351" s="1"/>
      <c r="F351" s="1"/>
      <c r="G351" s="1"/>
      <c r="H351" s="1"/>
      <c r="I351" s="1"/>
      <c r="J351" s="1"/>
      <c r="K351" s="1"/>
      <c r="L351" s="1" t="e">
        <f>CONCATENATE(Self_Reported!$B351,Self_Reported!$C351)</f>
        <v>#REF!</v>
      </c>
      <c r="M351" s="1">
        <f>Self_Reported!$D351+Self_Reported!$E351+Self_Reported!$F351+Self_Reported!$G351</f>
        <v>0</v>
      </c>
      <c r="N351" s="1">
        <f>Self_Reported!$H351+Self_Reported!$I351+Self_Reported!$J351+Self_Reported!$K351</f>
        <v>0</v>
      </c>
      <c r="O351" s="1">
        <f>Self_Reported!$D351</f>
        <v>0</v>
      </c>
      <c r="P351" s="1">
        <f>Self_Reported!$D351+Self_Reported!$E351</f>
        <v>0</v>
      </c>
      <c r="Q351" s="1">
        <f>Self_Reported!$D351+Self_Reported!$E351+Self_Reported!$F351</f>
        <v>0</v>
      </c>
      <c r="R351" s="1">
        <f>Self_Reported!$M351</f>
        <v>0</v>
      </c>
      <c r="S351" s="1">
        <f>Self_Reported!$H351</f>
        <v>0</v>
      </c>
      <c r="T351" s="1">
        <f>Self_Reported!$H351+Self_Reported!$I351</f>
        <v>0</v>
      </c>
      <c r="U351" s="1">
        <f>Self_Reported!$H351+Self_Reported!$I351+Self_Reported!$J351</f>
        <v>0</v>
      </c>
      <c r="V351" s="1">
        <f>Self_Reported!$N351</f>
        <v>0</v>
      </c>
    </row>
    <row r="352" spans="2:22" x14ac:dyDescent="0.25">
      <c r="B352" t="e">
        <f t="shared" si="4"/>
        <v>#REF!</v>
      </c>
      <c r="C352" s="1">
        <v>2018</v>
      </c>
      <c r="D352" s="1"/>
      <c r="E352" s="1"/>
      <c r="F352" s="1"/>
      <c r="G352" s="1"/>
      <c r="H352" s="1"/>
      <c r="I352" s="1"/>
      <c r="J352" s="1"/>
      <c r="K352" s="1"/>
      <c r="L352" s="1" t="e">
        <f>CONCATENATE(Self_Reported!$B352,Self_Reported!$C352)</f>
        <v>#REF!</v>
      </c>
      <c r="M352" s="1">
        <f>Self_Reported!$D352+Self_Reported!$E352+Self_Reported!$F352+Self_Reported!$G352</f>
        <v>0</v>
      </c>
      <c r="N352" s="1">
        <f>Self_Reported!$H352+Self_Reported!$I352+Self_Reported!$J352+Self_Reported!$K352</f>
        <v>0</v>
      </c>
      <c r="O352" s="1">
        <f>Self_Reported!$D352</f>
        <v>0</v>
      </c>
      <c r="P352" s="1">
        <f>Self_Reported!$D352+Self_Reported!$E352</f>
        <v>0</v>
      </c>
      <c r="Q352" s="1">
        <f>Self_Reported!$D352+Self_Reported!$E352+Self_Reported!$F352</f>
        <v>0</v>
      </c>
      <c r="R352" s="1">
        <f>Self_Reported!$M352</f>
        <v>0</v>
      </c>
      <c r="S352" s="1">
        <f>Self_Reported!$H352</f>
        <v>0</v>
      </c>
      <c r="T352" s="1">
        <f>Self_Reported!$H352+Self_Reported!$I352</f>
        <v>0</v>
      </c>
      <c r="U352" s="1">
        <f>Self_Reported!$H352+Self_Reported!$I352+Self_Reported!$J352</f>
        <v>0</v>
      </c>
      <c r="V352" s="1">
        <f>Self_Reported!$N352</f>
        <v>0</v>
      </c>
    </row>
    <row r="353" spans="2:22" x14ac:dyDescent="0.25">
      <c r="B353" t="e">
        <f t="shared" si="4"/>
        <v>#REF!</v>
      </c>
      <c r="C353" s="1">
        <v>2018</v>
      </c>
      <c r="D353" s="1"/>
      <c r="E353" s="1"/>
      <c r="F353" s="1"/>
      <c r="G353" s="1"/>
      <c r="H353" s="1"/>
      <c r="I353" s="1"/>
      <c r="J353" s="1"/>
      <c r="K353" s="1"/>
      <c r="L353" s="1" t="e">
        <f>CONCATENATE(Self_Reported!$B353,Self_Reported!$C353)</f>
        <v>#REF!</v>
      </c>
      <c r="M353" s="1">
        <f>Self_Reported!$D353+Self_Reported!$E353+Self_Reported!$F353+Self_Reported!$G353</f>
        <v>0</v>
      </c>
      <c r="N353" s="1">
        <f>Self_Reported!$H353+Self_Reported!$I353+Self_Reported!$J353+Self_Reported!$K353</f>
        <v>0</v>
      </c>
      <c r="O353" s="1">
        <f>Self_Reported!$D353</f>
        <v>0</v>
      </c>
      <c r="P353" s="1">
        <f>Self_Reported!$D353+Self_Reported!$E353</f>
        <v>0</v>
      </c>
      <c r="Q353" s="1">
        <f>Self_Reported!$D353+Self_Reported!$E353+Self_Reported!$F353</f>
        <v>0</v>
      </c>
      <c r="R353" s="1">
        <f>Self_Reported!$M353</f>
        <v>0</v>
      </c>
      <c r="S353" s="1">
        <f>Self_Reported!$H353</f>
        <v>0</v>
      </c>
      <c r="T353" s="1">
        <f>Self_Reported!$H353+Self_Reported!$I353</f>
        <v>0</v>
      </c>
      <c r="U353" s="1">
        <f>Self_Reported!$H353+Self_Reported!$I353+Self_Reported!$J353</f>
        <v>0</v>
      </c>
      <c r="V353" s="1">
        <f>Self_Reported!$N353</f>
        <v>0</v>
      </c>
    </row>
    <row r="354" spans="2:22" x14ac:dyDescent="0.25">
      <c r="B354" t="e">
        <f t="shared" si="4"/>
        <v>#REF!</v>
      </c>
      <c r="C354" s="1">
        <v>2018</v>
      </c>
      <c r="D354" s="1"/>
      <c r="E354" s="1"/>
      <c r="F354" s="1"/>
      <c r="G354" s="1"/>
      <c r="H354" s="1"/>
      <c r="I354" s="1"/>
      <c r="J354" s="1"/>
      <c r="K354" s="1"/>
      <c r="L354" s="1" t="e">
        <f>CONCATENATE(Self_Reported!$B354,Self_Reported!$C354)</f>
        <v>#REF!</v>
      </c>
      <c r="M354" s="1">
        <f>Self_Reported!$D354+Self_Reported!$E354+Self_Reported!$F354+Self_Reported!$G354</f>
        <v>0</v>
      </c>
      <c r="N354" s="1">
        <f>Self_Reported!$H354+Self_Reported!$I354+Self_Reported!$J354+Self_Reported!$K354</f>
        <v>0</v>
      </c>
      <c r="O354" s="1">
        <f>Self_Reported!$D354</f>
        <v>0</v>
      </c>
      <c r="P354" s="1">
        <f>Self_Reported!$D354+Self_Reported!$E354</f>
        <v>0</v>
      </c>
      <c r="Q354" s="1">
        <f>Self_Reported!$D354+Self_Reported!$E354+Self_Reported!$F354</f>
        <v>0</v>
      </c>
      <c r="R354" s="1">
        <f>Self_Reported!$M354</f>
        <v>0</v>
      </c>
      <c r="S354" s="1">
        <f>Self_Reported!$H354</f>
        <v>0</v>
      </c>
      <c r="T354" s="1">
        <f>Self_Reported!$H354+Self_Reported!$I354</f>
        <v>0</v>
      </c>
      <c r="U354" s="1">
        <f>Self_Reported!$H354+Self_Reported!$I354+Self_Reported!$J354</f>
        <v>0</v>
      </c>
      <c r="V354" s="1">
        <f>Self_Reported!$N354</f>
        <v>0</v>
      </c>
    </row>
    <row r="355" spans="2:22" x14ac:dyDescent="0.25">
      <c r="B355" t="e">
        <f t="shared" si="4"/>
        <v>#REF!</v>
      </c>
      <c r="C355" s="1">
        <v>2018</v>
      </c>
      <c r="D355" s="1"/>
      <c r="E355" s="1"/>
      <c r="F355" s="1"/>
      <c r="G355" s="1"/>
      <c r="H355" s="1"/>
      <c r="I355" s="1"/>
      <c r="J355" s="1"/>
      <c r="K355" s="1"/>
      <c r="L355" s="1" t="e">
        <f>CONCATENATE(Self_Reported!$B355,Self_Reported!$C355)</f>
        <v>#REF!</v>
      </c>
      <c r="M355" s="1">
        <f>Self_Reported!$D355+Self_Reported!$E355+Self_Reported!$F355+Self_Reported!$G355</f>
        <v>0</v>
      </c>
      <c r="N355" s="1">
        <f>Self_Reported!$H355+Self_Reported!$I355+Self_Reported!$J355+Self_Reported!$K355</f>
        <v>0</v>
      </c>
      <c r="O355" s="1">
        <f>Self_Reported!$D355</f>
        <v>0</v>
      </c>
      <c r="P355" s="1">
        <f>Self_Reported!$D355+Self_Reported!$E355</f>
        <v>0</v>
      </c>
      <c r="Q355" s="1">
        <f>Self_Reported!$D355+Self_Reported!$E355+Self_Reported!$F355</f>
        <v>0</v>
      </c>
      <c r="R355" s="1">
        <f>Self_Reported!$M355</f>
        <v>0</v>
      </c>
      <c r="S355" s="1">
        <f>Self_Reported!$H355</f>
        <v>0</v>
      </c>
      <c r="T355" s="1">
        <f>Self_Reported!$H355+Self_Reported!$I355</f>
        <v>0</v>
      </c>
      <c r="U355" s="1">
        <f>Self_Reported!$H355+Self_Reported!$I355+Self_Reported!$J355</f>
        <v>0</v>
      </c>
      <c r="V355" s="1">
        <f>Self_Reported!$N355</f>
        <v>0</v>
      </c>
    </row>
    <row r="356" spans="2:22" x14ac:dyDescent="0.25">
      <c r="B356" t="e">
        <f t="shared" si="4"/>
        <v>#REF!</v>
      </c>
      <c r="C356" s="1">
        <v>2018</v>
      </c>
      <c r="D356" s="1"/>
      <c r="E356" s="1"/>
      <c r="F356" s="1"/>
      <c r="G356" s="1"/>
      <c r="H356" s="1"/>
      <c r="I356" s="1"/>
      <c r="J356" s="1"/>
      <c r="K356" s="1"/>
      <c r="L356" s="1" t="e">
        <f>CONCATENATE(Self_Reported!$B356,Self_Reported!$C356)</f>
        <v>#REF!</v>
      </c>
      <c r="M356" s="1">
        <f>Self_Reported!$D356+Self_Reported!$E356+Self_Reported!$F356+Self_Reported!$G356</f>
        <v>0</v>
      </c>
      <c r="N356" s="1">
        <f>Self_Reported!$H356+Self_Reported!$I356+Self_Reported!$J356+Self_Reported!$K356</f>
        <v>0</v>
      </c>
      <c r="O356" s="1">
        <f>Self_Reported!$D356</f>
        <v>0</v>
      </c>
      <c r="P356" s="1">
        <f>Self_Reported!$D356+Self_Reported!$E356</f>
        <v>0</v>
      </c>
      <c r="Q356" s="1">
        <f>Self_Reported!$D356+Self_Reported!$E356+Self_Reported!$F356</f>
        <v>0</v>
      </c>
      <c r="R356" s="1">
        <f>Self_Reported!$M356</f>
        <v>0</v>
      </c>
      <c r="S356" s="1">
        <f>Self_Reported!$H356</f>
        <v>0</v>
      </c>
      <c r="T356" s="1">
        <f>Self_Reported!$H356+Self_Reported!$I356</f>
        <v>0</v>
      </c>
      <c r="U356" s="1">
        <f>Self_Reported!$H356+Self_Reported!$I356+Self_Reported!$J356</f>
        <v>0</v>
      </c>
      <c r="V356" s="1">
        <f>Self_Reported!$N356</f>
        <v>0</v>
      </c>
    </row>
    <row r="357" spans="2:22" x14ac:dyDescent="0.25">
      <c r="B357" t="e">
        <f t="shared" si="4"/>
        <v>#REF!</v>
      </c>
      <c r="C357" s="1">
        <v>2018</v>
      </c>
      <c r="D357" s="1"/>
      <c r="E357" s="1"/>
      <c r="F357" s="1"/>
      <c r="G357" s="1"/>
      <c r="H357" s="1"/>
      <c r="I357" s="1"/>
      <c r="J357" s="1"/>
      <c r="K357" s="1"/>
      <c r="L357" s="1" t="e">
        <f>CONCATENATE(Self_Reported!$B357,Self_Reported!$C357)</f>
        <v>#REF!</v>
      </c>
      <c r="M357" s="1">
        <f>Self_Reported!$D357+Self_Reported!$E357+Self_Reported!$F357+Self_Reported!$G357</f>
        <v>0</v>
      </c>
      <c r="N357" s="1">
        <f>Self_Reported!$H357+Self_Reported!$I357+Self_Reported!$J357+Self_Reported!$K357</f>
        <v>0</v>
      </c>
      <c r="O357" s="1">
        <f>Self_Reported!$D357</f>
        <v>0</v>
      </c>
      <c r="P357" s="1">
        <f>Self_Reported!$D357+Self_Reported!$E357</f>
        <v>0</v>
      </c>
      <c r="Q357" s="1">
        <f>Self_Reported!$D357+Self_Reported!$E357+Self_Reported!$F357</f>
        <v>0</v>
      </c>
      <c r="R357" s="1">
        <f>Self_Reported!$M357</f>
        <v>0</v>
      </c>
      <c r="S357" s="1">
        <f>Self_Reported!$H357</f>
        <v>0</v>
      </c>
      <c r="T357" s="1">
        <f>Self_Reported!$H357+Self_Reported!$I357</f>
        <v>0</v>
      </c>
      <c r="U357" s="1">
        <f>Self_Reported!$H357+Self_Reported!$I357+Self_Reported!$J357</f>
        <v>0</v>
      </c>
      <c r="V357" s="1">
        <f>Self_Reported!$N357</f>
        <v>0</v>
      </c>
    </row>
    <row r="358" spans="2:22" x14ac:dyDescent="0.25">
      <c r="B358" t="e">
        <f t="shared" si="4"/>
        <v>#REF!</v>
      </c>
      <c r="C358" s="1">
        <v>2018</v>
      </c>
      <c r="D358" s="1"/>
      <c r="E358" s="1"/>
      <c r="F358" s="1"/>
      <c r="G358" s="1"/>
      <c r="H358" s="1"/>
      <c r="I358" s="1"/>
      <c r="J358" s="1"/>
      <c r="K358" s="1"/>
      <c r="L358" s="1" t="e">
        <f>CONCATENATE(Self_Reported!$B358,Self_Reported!$C358)</f>
        <v>#REF!</v>
      </c>
      <c r="M358" s="1">
        <f>Self_Reported!$D358+Self_Reported!$E358+Self_Reported!$F358+Self_Reported!$G358</f>
        <v>0</v>
      </c>
      <c r="N358" s="1">
        <f>Self_Reported!$H358+Self_Reported!$I358+Self_Reported!$J358+Self_Reported!$K358</f>
        <v>0</v>
      </c>
      <c r="O358" s="1">
        <f>Self_Reported!$D358</f>
        <v>0</v>
      </c>
      <c r="P358" s="1">
        <f>Self_Reported!$D358+Self_Reported!$E358</f>
        <v>0</v>
      </c>
      <c r="Q358" s="1">
        <f>Self_Reported!$D358+Self_Reported!$E358+Self_Reported!$F358</f>
        <v>0</v>
      </c>
      <c r="R358" s="1">
        <f>Self_Reported!$M358</f>
        <v>0</v>
      </c>
      <c r="S358" s="1">
        <f>Self_Reported!$H358</f>
        <v>0</v>
      </c>
      <c r="T358" s="1">
        <f>Self_Reported!$H358+Self_Reported!$I358</f>
        <v>0</v>
      </c>
      <c r="U358" s="1">
        <f>Self_Reported!$H358+Self_Reported!$I358+Self_Reported!$J358</f>
        <v>0</v>
      </c>
      <c r="V358" s="1">
        <f>Self_Reported!$N358</f>
        <v>0</v>
      </c>
    </row>
    <row r="359" spans="2:22" x14ac:dyDescent="0.25">
      <c r="B359" t="e">
        <f t="shared" si="4"/>
        <v>#REF!</v>
      </c>
      <c r="C359" s="1">
        <v>2018</v>
      </c>
      <c r="D359" s="1"/>
      <c r="E359" s="1"/>
      <c r="F359" s="1"/>
      <c r="G359" s="1"/>
      <c r="H359" s="1"/>
      <c r="I359" s="1"/>
      <c r="J359" s="1"/>
      <c r="K359" s="1"/>
      <c r="L359" s="1" t="e">
        <f>CONCATENATE(Self_Reported!$B359,Self_Reported!$C359)</f>
        <v>#REF!</v>
      </c>
      <c r="M359" s="1">
        <f>Self_Reported!$D359+Self_Reported!$E359+Self_Reported!$F359+Self_Reported!$G359</f>
        <v>0</v>
      </c>
      <c r="N359" s="1">
        <f>Self_Reported!$H359+Self_Reported!$I359+Self_Reported!$J359+Self_Reported!$K359</f>
        <v>0</v>
      </c>
      <c r="O359" s="1">
        <f>Self_Reported!$D359</f>
        <v>0</v>
      </c>
      <c r="P359" s="1">
        <f>Self_Reported!$D359+Self_Reported!$E359</f>
        <v>0</v>
      </c>
      <c r="Q359" s="1">
        <f>Self_Reported!$D359+Self_Reported!$E359+Self_Reported!$F359</f>
        <v>0</v>
      </c>
      <c r="R359" s="1">
        <f>Self_Reported!$M359</f>
        <v>0</v>
      </c>
      <c r="S359" s="1">
        <f>Self_Reported!$H359</f>
        <v>0</v>
      </c>
      <c r="T359" s="1">
        <f>Self_Reported!$H359+Self_Reported!$I359</f>
        <v>0</v>
      </c>
      <c r="U359" s="1">
        <f>Self_Reported!$H359+Self_Reported!$I359+Self_Reported!$J359</f>
        <v>0</v>
      </c>
      <c r="V359" s="1">
        <f>Self_Reported!$N359</f>
        <v>0</v>
      </c>
    </row>
    <row r="360" spans="2:22" x14ac:dyDescent="0.25">
      <c r="B360" t="e">
        <f t="shared" si="4"/>
        <v>#REF!</v>
      </c>
      <c r="C360" s="1">
        <v>2018</v>
      </c>
      <c r="D360" s="1"/>
      <c r="E360" s="1"/>
      <c r="F360" s="1"/>
      <c r="G360" s="1"/>
      <c r="H360" s="1"/>
      <c r="I360" s="1"/>
      <c r="J360" s="1"/>
      <c r="K360" s="1"/>
      <c r="L360" s="1" t="e">
        <f>CONCATENATE(Self_Reported!$B360,Self_Reported!$C360)</f>
        <v>#REF!</v>
      </c>
      <c r="M360" s="1">
        <f>Self_Reported!$D360+Self_Reported!$E360+Self_Reported!$F360+Self_Reported!$G360</f>
        <v>0</v>
      </c>
      <c r="N360" s="1">
        <f>Self_Reported!$H360+Self_Reported!$I360+Self_Reported!$J360+Self_Reported!$K360</f>
        <v>0</v>
      </c>
      <c r="O360" s="1">
        <f>Self_Reported!$D360</f>
        <v>0</v>
      </c>
      <c r="P360" s="1">
        <f>Self_Reported!$D360+Self_Reported!$E360</f>
        <v>0</v>
      </c>
      <c r="Q360" s="1">
        <f>Self_Reported!$D360+Self_Reported!$E360+Self_Reported!$F360</f>
        <v>0</v>
      </c>
      <c r="R360" s="1">
        <f>Self_Reported!$M360</f>
        <v>0</v>
      </c>
      <c r="S360" s="1">
        <f>Self_Reported!$H360</f>
        <v>0</v>
      </c>
      <c r="T360" s="1">
        <f>Self_Reported!$H360+Self_Reported!$I360</f>
        <v>0</v>
      </c>
      <c r="U360" s="1">
        <f>Self_Reported!$H360+Self_Reported!$I360+Self_Reported!$J360</f>
        <v>0</v>
      </c>
      <c r="V360" s="1">
        <f>Self_Reported!$N360</f>
        <v>0</v>
      </c>
    </row>
    <row r="361" spans="2:22" x14ac:dyDescent="0.25">
      <c r="B361" t="e">
        <f t="shared" si="4"/>
        <v>#REF!</v>
      </c>
      <c r="C361" s="1">
        <v>2018</v>
      </c>
      <c r="D361" s="1"/>
      <c r="E361" s="1"/>
      <c r="F361" s="1"/>
      <c r="G361" s="1"/>
      <c r="H361" s="1"/>
      <c r="I361" s="1"/>
      <c r="J361" s="1"/>
      <c r="K361" s="1"/>
      <c r="L361" s="1" t="e">
        <f>CONCATENATE(Self_Reported!$B361,Self_Reported!$C361)</f>
        <v>#REF!</v>
      </c>
      <c r="M361" s="1">
        <f>Self_Reported!$D361+Self_Reported!$E361+Self_Reported!$F361+Self_Reported!$G361</f>
        <v>0</v>
      </c>
      <c r="N361" s="1">
        <f>Self_Reported!$H361+Self_Reported!$I361+Self_Reported!$J361+Self_Reported!$K361</f>
        <v>0</v>
      </c>
      <c r="O361" s="1">
        <f>Self_Reported!$D361</f>
        <v>0</v>
      </c>
      <c r="P361" s="1">
        <f>Self_Reported!$D361+Self_Reported!$E361</f>
        <v>0</v>
      </c>
      <c r="Q361" s="1">
        <f>Self_Reported!$D361+Self_Reported!$E361+Self_Reported!$F361</f>
        <v>0</v>
      </c>
      <c r="R361" s="1">
        <f>Self_Reported!$M361</f>
        <v>0</v>
      </c>
      <c r="S361" s="1">
        <f>Self_Reported!$H361</f>
        <v>0</v>
      </c>
      <c r="T361" s="1">
        <f>Self_Reported!$H361+Self_Reported!$I361</f>
        <v>0</v>
      </c>
      <c r="U361" s="1">
        <f>Self_Reported!$H361+Self_Reported!$I361+Self_Reported!$J361</f>
        <v>0</v>
      </c>
      <c r="V361" s="1">
        <f>Self_Reported!$N361</f>
        <v>0</v>
      </c>
    </row>
    <row r="362" spans="2:22" x14ac:dyDescent="0.25">
      <c r="B362" t="e">
        <f t="shared" si="4"/>
        <v>#REF!</v>
      </c>
      <c r="C362" s="1">
        <v>2018</v>
      </c>
      <c r="D362" s="1"/>
      <c r="E362" s="1"/>
      <c r="F362" s="1"/>
      <c r="G362" s="1"/>
      <c r="H362" s="1"/>
      <c r="I362" s="1"/>
      <c r="J362" s="1"/>
      <c r="K362" s="1"/>
      <c r="L362" s="1" t="e">
        <f>CONCATENATE(Self_Reported!$B362,Self_Reported!$C362)</f>
        <v>#REF!</v>
      </c>
      <c r="M362" s="1">
        <f>Self_Reported!$D362+Self_Reported!$E362+Self_Reported!$F362+Self_Reported!$G362</f>
        <v>0</v>
      </c>
      <c r="N362" s="1">
        <f>Self_Reported!$H362+Self_Reported!$I362+Self_Reported!$J362+Self_Reported!$K362</f>
        <v>0</v>
      </c>
      <c r="O362" s="1">
        <f>Self_Reported!$D362</f>
        <v>0</v>
      </c>
      <c r="P362" s="1">
        <f>Self_Reported!$D362+Self_Reported!$E362</f>
        <v>0</v>
      </c>
      <c r="Q362" s="1">
        <f>Self_Reported!$D362+Self_Reported!$E362+Self_Reported!$F362</f>
        <v>0</v>
      </c>
      <c r="R362" s="1">
        <f>Self_Reported!$M362</f>
        <v>0</v>
      </c>
      <c r="S362" s="1">
        <f>Self_Reported!$H362</f>
        <v>0</v>
      </c>
      <c r="T362" s="1">
        <f>Self_Reported!$H362+Self_Reported!$I362</f>
        <v>0</v>
      </c>
      <c r="U362" s="1">
        <f>Self_Reported!$H362+Self_Reported!$I362+Self_Reported!$J362</f>
        <v>0</v>
      </c>
      <c r="V362" s="1">
        <f>Self_Reported!$N362</f>
        <v>0</v>
      </c>
    </row>
    <row r="363" spans="2:22" x14ac:dyDescent="0.25">
      <c r="B363" t="e">
        <f t="shared" si="4"/>
        <v>#REF!</v>
      </c>
      <c r="C363" s="1">
        <v>2019</v>
      </c>
      <c r="D363" s="1"/>
      <c r="E363" s="1"/>
      <c r="F363" s="1"/>
      <c r="G363" s="1"/>
      <c r="H363" s="1"/>
      <c r="I363" s="1"/>
      <c r="J363" s="1"/>
      <c r="K363" s="1"/>
      <c r="L363" s="1" t="e">
        <f>CONCATENATE(Self_Reported!$B363,Self_Reported!$C363)</f>
        <v>#REF!</v>
      </c>
      <c r="M363" s="1">
        <f>Self_Reported!$D363+Self_Reported!$E363+Self_Reported!$F363+Self_Reported!$G363</f>
        <v>0</v>
      </c>
      <c r="N363" s="1">
        <f>Self_Reported!$H363+Self_Reported!$I363+Self_Reported!$J363+Self_Reported!$K363</f>
        <v>0</v>
      </c>
      <c r="O363" s="1">
        <f>Self_Reported!$D363</f>
        <v>0</v>
      </c>
      <c r="P363" s="1">
        <f>Self_Reported!$D363+Self_Reported!$E363</f>
        <v>0</v>
      </c>
      <c r="Q363" s="1">
        <f>Self_Reported!$D363+Self_Reported!$E363+Self_Reported!$F363</f>
        <v>0</v>
      </c>
      <c r="R363" s="1">
        <f>Self_Reported!$M363</f>
        <v>0</v>
      </c>
      <c r="S363" s="1">
        <f>Self_Reported!$H363</f>
        <v>0</v>
      </c>
      <c r="T363" s="1">
        <f>Self_Reported!$H363+Self_Reported!$I363</f>
        <v>0</v>
      </c>
      <c r="U363" s="1">
        <f>Self_Reported!$H363+Self_Reported!$I363+Self_Reported!$J363</f>
        <v>0</v>
      </c>
      <c r="V363" s="1">
        <f>Self_Reported!$N363</f>
        <v>0</v>
      </c>
    </row>
    <row r="364" spans="2:22" x14ac:dyDescent="0.25">
      <c r="B364" t="str">
        <f t="shared" si="4"/>
        <v>Amount of Revenue Collected ($ hundreds)</v>
      </c>
      <c r="C364" s="1">
        <v>2019</v>
      </c>
      <c r="D364" s="1"/>
      <c r="E364" s="1"/>
      <c r="F364" s="1"/>
      <c r="G364" s="1"/>
      <c r="H364" s="1"/>
      <c r="I364" s="1"/>
      <c r="J364" s="1"/>
      <c r="K364" s="1"/>
      <c r="L364" s="1" t="str">
        <f>CONCATENATE(Self_Reported!$B364,Self_Reported!$C364)</f>
        <v>Amount of Revenue Collected ($ hundreds)2019</v>
      </c>
      <c r="M364" s="1">
        <f>Self_Reported!$D364+Self_Reported!$E364+Self_Reported!$F364+Self_Reported!$G364</f>
        <v>0</v>
      </c>
      <c r="N364" s="1">
        <f>Self_Reported!$H364+Self_Reported!$I364+Self_Reported!$J364+Self_Reported!$K364</f>
        <v>0</v>
      </c>
      <c r="O364" s="1">
        <f>Self_Reported!$D364</f>
        <v>0</v>
      </c>
      <c r="P364" s="1">
        <f>Self_Reported!$D364+Self_Reported!$E364</f>
        <v>0</v>
      </c>
      <c r="Q364" s="1">
        <f>Self_Reported!$D364+Self_Reported!$E364+Self_Reported!$F364</f>
        <v>0</v>
      </c>
      <c r="R364" s="1">
        <f>Self_Reported!$M364</f>
        <v>0</v>
      </c>
      <c r="S364" s="1">
        <f>Self_Reported!$H364</f>
        <v>0</v>
      </c>
      <c r="T364" s="1">
        <f>Self_Reported!$H364+Self_Reported!$I364</f>
        <v>0</v>
      </c>
      <c r="U364" s="1">
        <f>Self_Reported!$H364+Self_Reported!$I364+Self_Reported!$J364</f>
        <v>0</v>
      </c>
      <c r="V364" s="1">
        <f>Self_Reported!$N364</f>
        <v>0</v>
      </c>
    </row>
    <row r="365" spans="2:22" x14ac:dyDescent="0.25">
      <c r="B365" t="str">
        <f t="shared" si="4"/>
        <v xml:space="preserve">Attendance at Neighborhood Events </v>
      </c>
      <c r="C365" s="1">
        <v>2019</v>
      </c>
      <c r="D365" s="1"/>
      <c r="E365" s="1"/>
      <c r="F365" s="1"/>
      <c r="G365" s="1"/>
      <c r="H365" s="1"/>
      <c r="I365" s="1"/>
      <c r="J365" s="1"/>
      <c r="K365" s="1"/>
      <c r="L365" s="1" t="str">
        <f>CONCATENATE(Self_Reported!$B365,Self_Reported!$C365)</f>
        <v>Attendance at Neighborhood Events 2019</v>
      </c>
      <c r="M365" s="1">
        <f>Self_Reported!$D365+Self_Reported!$E365+Self_Reported!$F365+Self_Reported!$G365</f>
        <v>0</v>
      </c>
      <c r="N365" s="1">
        <f>Self_Reported!$H365+Self_Reported!$I365+Self_Reported!$J365+Self_Reported!$K365</f>
        <v>0</v>
      </c>
      <c r="O365" s="1">
        <f>Self_Reported!$D365</f>
        <v>0</v>
      </c>
      <c r="P365" s="1">
        <f>Self_Reported!$D365+Self_Reported!$E365</f>
        <v>0</v>
      </c>
      <c r="Q365" s="1">
        <f>Self_Reported!$D365+Self_Reported!$E365+Self_Reported!$F365</f>
        <v>0</v>
      </c>
      <c r="R365" s="1">
        <f>Self_Reported!$M365</f>
        <v>0</v>
      </c>
      <c r="S365" s="1">
        <f>Self_Reported!$H365</f>
        <v>0</v>
      </c>
      <c r="T365" s="1">
        <f>Self_Reported!$H365+Self_Reported!$I365</f>
        <v>0</v>
      </c>
      <c r="U365" s="1">
        <f>Self_Reported!$H365+Self_Reported!$I365+Self_Reported!$J365</f>
        <v>0</v>
      </c>
      <c r="V365" s="1">
        <f>Self_Reported!$N365</f>
        <v>0</v>
      </c>
    </row>
    <row r="366" spans="2:22" x14ac:dyDescent="0.25">
      <c r="B366" t="e">
        <f t="shared" si="4"/>
        <v>#REF!</v>
      </c>
      <c r="C366" s="1">
        <v>2019</v>
      </c>
      <c r="D366" s="1"/>
      <c r="E366" s="1"/>
      <c r="F366" s="1"/>
      <c r="G366" s="1"/>
      <c r="H366" s="1"/>
      <c r="I366" s="1"/>
      <c r="J366" s="1"/>
      <c r="K366" s="1"/>
      <c r="L366" s="1" t="e">
        <f>CONCATENATE(Self_Reported!$B366,Self_Reported!$C366)</f>
        <v>#REF!</v>
      </c>
      <c r="M366" s="1">
        <f>Self_Reported!$D366+Self_Reported!$E366+Self_Reported!$F366+Self_Reported!$G366</f>
        <v>0</v>
      </c>
      <c r="N366" s="1">
        <f>Self_Reported!$H366+Self_Reported!$I366+Self_Reported!$J366+Self_Reported!$K366</f>
        <v>0</v>
      </c>
      <c r="O366" s="1">
        <f>Self_Reported!$D366</f>
        <v>0</v>
      </c>
      <c r="P366" s="1">
        <f>Self_Reported!$D366+Self_Reported!$E366</f>
        <v>0</v>
      </c>
      <c r="Q366" s="1">
        <f>Self_Reported!$D366+Self_Reported!$E366+Self_Reported!$F366</f>
        <v>0</v>
      </c>
      <c r="R366" s="1">
        <f>Self_Reported!$M366</f>
        <v>0</v>
      </c>
      <c r="S366" s="1">
        <f>Self_Reported!$H366</f>
        <v>0</v>
      </c>
      <c r="T366" s="1">
        <f>Self_Reported!$H366+Self_Reported!$I366</f>
        <v>0</v>
      </c>
      <c r="U366" s="1">
        <f>Self_Reported!$H366+Self_Reported!$I366+Self_Reported!$J366</f>
        <v>0</v>
      </c>
      <c r="V366" s="1">
        <f>Self_Reported!$N366</f>
        <v>0</v>
      </c>
    </row>
    <row r="367" spans="2:22" x14ac:dyDescent="0.25">
      <c r="B367" t="str">
        <f t="shared" si="4"/>
        <v xml:space="preserve">Number of Twitter Followers  </v>
      </c>
      <c r="C367" s="1">
        <v>2019</v>
      </c>
      <c r="D367" s="1"/>
      <c r="E367" s="1"/>
      <c r="F367" s="1"/>
      <c r="G367" s="1"/>
      <c r="H367" s="1"/>
      <c r="I367" s="1"/>
      <c r="J367" s="1"/>
      <c r="K367" s="1"/>
      <c r="L367" s="1" t="str">
        <f>CONCATENATE(Self_Reported!$B367,Self_Reported!$C367)</f>
        <v>Number of Twitter Followers  2019</v>
      </c>
      <c r="M367" s="1">
        <f>Self_Reported!$D367+Self_Reported!$E367+Self_Reported!$F367+Self_Reported!$G367</f>
        <v>0</v>
      </c>
      <c r="N367" s="1">
        <f>Self_Reported!$H367+Self_Reported!$I367+Self_Reported!$J367+Self_Reported!$K367</f>
        <v>0</v>
      </c>
      <c r="O367" s="1">
        <f>Self_Reported!$D367</f>
        <v>0</v>
      </c>
      <c r="P367" s="1">
        <f>Self_Reported!$D367+Self_Reported!$E367</f>
        <v>0</v>
      </c>
      <c r="Q367" s="1">
        <f>Self_Reported!$D367+Self_Reported!$E367+Self_Reported!$F367</f>
        <v>0</v>
      </c>
      <c r="R367" s="1">
        <f>Self_Reported!$M367</f>
        <v>0</v>
      </c>
      <c r="S367" s="1">
        <f>Self_Reported!$H367</f>
        <v>0</v>
      </c>
      <c r="T367" s="1">
        <f>Self_Reported!$H367+Self_Reported!$I367</f>
        <v>0</v>
      </c>
      <c r="U367" s="1">
        <f>Self_Reported!$H367+Self_Reported!$I367+Self_Reported!$J367</f>
        <v>0</v>
      </c>
      <c r="V367" s="1">
        <f>Self_Reported!$N367</f>
        <v>0</v>
      </c>
    </row>
    <row r="368" spans="2:22" x14ac:dyDescent="0.25">
      <c r="B368" t="str">
        <f t="shared" si="4"/>
        <v>Number of Facebook Likes</v>
      </c>
      <c r="C368" s="1">
        <v>2019</v>
      </c>
      <c r="D368" s="1"/>
      <c r="E368" s="1"/>
      <c r="F368" s="1"/>
      <c r="G368" s="1"/>
      <c r="H368" s="1"/>
      <c r="I368" s="1"/>
      <c r="J368" s="1"/>
      <c r="K368" s="1"/>
      <c r="L368" s="1" t="str">
        <f>CONCATENATE(Self_Reported!$B368,Self_Reported!$C368)</f>
        <v>Number of Facebook Likes2019</v>
      </c>
      <c r="M368" s="1">
        <f>Self_Reported!$D368+Self_Reported!$E368+Self_Reported!$F368+Self_Reported!$G368</f>
        <v>0</v>
      </c>
      <c r="N368" s="1">
        <f>Self_Reported!$H368+Self_Reported!$I368+Self_Reported!$J368+Self_Reported!$K368</f>
        <v>0</v>
      </c>
      <c r="O368" s="1">
        <f>Self_Reported!$D368</f>
        <v>0</v>
      </c>
      <c r="P368" s="1">
        <f>Self_Reported!$D368+Self_Reported!$E368</f>
        <v>0</v>
      </c>
      <c r="Q368" s="1">
        <f>Self_Reported!$D368+Self_Reported!$E368+Self_Reported!$F368</f>
        <v>0</v>
      </c>
      <c r="R368" s="1">
        <f>Self_Reported!$M368</f>
        <v>0</v>
      </c>
      <c r="S368" s="1">
        <f>Self_Reported!$H368</f>
        <v>0</v>
      </c>
      <c r="T368" s="1">
        <f>Self_Reported!$H368+Self_Reported!$I368</f>
        <v>0</v>
      </c>
      <c r="U368" s="1">
        <f>Self_Reported!$H368+Self_Reported!$I368+Self_Reported!$J368</f>
        <v>0</v>
      </c>
      <c r="V368" s="1">
        <f>Self_Reported!$N368</f>
        <v>0</v>
      </c>
    </row>
    <row r="369" spans="2:22" x14ac:dyDescent="0.25">
      <c r="B369" t="e">
        <f t="shared" si="4"/>
        <v>#REF!</v>
      </c>
      <c r="C369" s="1">
        <v>2019</v>
      </c>
      <c r="D369" s="1"/>
      <c r="E369" s="1"/>
      <c r="F369" s="1"/>
      <c r="G369" s="1"/>
      <c r="H369" s="1"/>
      <c r="I369" s="1"/>
      <c r="J369" s="1"/>
      <c r="K369" s="1"/>
      <c r="L369" s="1" t="e">
        <f>CONCATENATE(Self_Reported!$B369,Self_Reported!$C369)</f>
        <v>#REF!</v>
      </c>
      <c r="M369" s="1">
        <f>Self_Reported!$D369+Self_Reported!$E369+Self_Reported!$F369+Self_Reported!$G369</f>
        <v>0</v>
      </c>
      <c r="N369" s="1">
        <f>Self_Reported!$H369+Self_Reported!$I369+Self_Reported!$J369+Self_Reported!$K369</f>
        <v>0</v>
      </c>
      <c r="O369" s="1">
        <f>Self_Reported!$D369</f>
        <v>0</v>
      </c>
      <c r="P369" s="1">
        <f>Self_Reported!$D369+Self_Reported!$E369</f>
        <v>0</v>
      </c>
      <c r="Q369" s="1">
        <f>Self_Reported!$D369+Self_Reported!$E369+Self_Reported!$F369</f>
        <v>0</v>
      </c>
      <c r="R369" s="1">
        <f>Self_Reported!$M369</f>
        <v>0</v>
      </c>
      <c r="S369" s="1">
        <f>Self_Reported!$H369</f>
        <v>0</v>
      </c>
      <c r="T369" s="1">
        <f>Self_Reported!$H369+Self_Reported!$I369</f>
        <v>0</v>
      </c>
      <c r="U369" s="1">
        <f>Self_Reported!$H369+Self_Reported!$I369+Self_Reported!$J369</f>
        <v>0</v>
      </c>
      <c r="V369" s="1">
        <f>Self_Reported!$N369</f>
        <v>0</v>
      </c>
    </row>
    <row r="370" spans="2:22" x14ac:dyDescent="0.25">
      <c r="B370" t="e">
        <f t="shared" si="4"/>
        <v>#REF!</v>
      </c>
      <c r="C370" s="1">
        <v>2019</v>
      </c>
      <c r="D370" s="1"/>
      <c r="E370" s="1"/>
      <c r="F370" s="1"/>
      <c r="G370" s="1"/>
      <c r="H370" s="1"/>
      <c r="I370" s="1"/>
      <c r="J370" s="1"/>
      <c r="K370" s="1"/>
      <c r="L370" s="1" t="e">
        <f>CONCATENATE(Self_Reported!$B370,Self_Reported!$C370)</f>
        <v>#REF!</v>
      </c>
      <c r="M370" s="1">
        <f>Self_Reported!$D370+Self_Reported!$E370+Self_Reported!$F370+Self_Reported!$G370</f>
        <v>0</v>
      </c>
      <c r="N370" s="1">
        <f>Self_Reported!$H370+Self_Reported!$I370+Self_Reported!$J370+Self_Reported!$K370</f>
        <v>0</v>
      </c>
      <c r="O370" s="1">
        <f>Self_Reported!$D370</f>
        <v>0</v>
      </c>
      <c r="P370" s="1">
        <f>Self_Reported!$D370+Self_Reported!$E370</f>
        <v>0</v>
      </c>
      <c r="Q370" s="1">
        <f>Self_Reported!$D370+Self_Reported!$E370+Self_Reported!$F370</f>
        <v>0</v>
      </c>
      <c r="R370" s="1">
        <f>Self_Reported!$M370</f>
        <v>0</v>
      </c>
      <c r="S370" s="1">
        <f>Self_Reported!$H370</f>
        <v>0</v>
      </c>
      <c r="T370" s="1">
        <f>Self_Reported!$H370+Self_Reported!$I370</f>
        <v>0</v>
      </c>
      <c r="U370" s="1">
        <f>Self_Reported!$H370+Self_Reported!$I370+Self_Reported!$J370</f>
        <v>0</v>
      </c>
      <c r="V370" s="1">
        <f>Self_Reported!$N370</f>
        <v>0</v>
      </c>
    </row>
    <row r="371" spans="2:22" x14ac:dyDescent="0.25">
      <c r="B371" t="e">
        <f t="shared" si="4"/>
        <v>#REF!</v>
      </c>
      <c r="C371" s="1">
        <v>2019</v>
      </c>
      <c r="D371" s="1"/>
      <c r="E371" s="1"/>
      <c r="F371" s="1"/>
      <c r="G371" s="1"/>
      <c r="H371" s="1"/>
      <c r="I371" s="1"/>
      <c r="J371" s="1"/>
      <c r="K371" s="1"/>
      <c r="L371" s="1" t="e">
        <f>CONCATENATE(Self_Reported!$B371,Self_Reported!$C371)</f>
        <v>#REF!</v>
      </c>
      <c r="M371" s="1">
        <f>Self_Reported!$D371+Self_Reported!$E371+Self_Reported!$F371+Self_Reported!$G371</f>
        <v>0</v>
      </c>
      <c r="N371" s="1">
        <f>Self_Reported!$H371+Self_Reported!$I371+Self_Reported!$J371+Self_Reported!$K371</f>
        <v>0</v>
      </c>
      <c r="O371" s="1">
        <f>Self_Reported!$D371</f>
        <v>0</v>
      </c>
      <c r="P371" s="1">
        <f>Self_Reported!$D371+Self_Reported!$E371</f>
        <v>0</v>
      </c>
      <c r="Q371" s="1">
        <f>Self_Reported!$D371+Self_Reported!$E371+Self_Reported!$F371</f>
        <v>0</v>
      </c>
      <c r="R371" s="1">
        <f>Self_Reported!$M371</f>
        <v>0</v>
      </c>
      <c r="S371" s="1">
        <f>Self_Reported!$H371</f>
        <v>0</v>
      </c>
      <c r="T371" s="1">
        <f>Self_Reported!$H371+Self_Reported!$I371</f>
        <v>0</v>
      </c>
      <c r="U371" s="1">
        <f>Self_Reported!$H371+Self_Reported!$I371+Self_Reported!$J371</f>
        <v>0</v>
      </c>
      <c r="V371" s="1">
        <f>Self_Reported!$N371</f>
        <v>0</v>
      </c>
    </row>
    <row r="372" spans="2:22" x14ac:dyDescent="0.25">
      <c r="B372" t="e">
        <f t="shared" si="4"/>
        <v>#REF!</v>
      </c>
      <c r="C372" s="1">
        <v>2019</v>
      </c>
      <c r="D372" s="1"/>
      <c r="E372" s="1"/>
      <c r="F372" s="1"/>
      <c r="G372" s="1"/>
      <c r="H372" s="1"/>
      <c r="I372" s="1"/>
      <c r="J372" s="1"/>
      <c r="K372" s="1"/>
      <c r="L372" s="1" t="e">
        <f>CONCATENATE(Self_Reported!$B372,Self_Reported!$C372)</f>
        <v>#REF!</v>
      </c>
      <c r="M372" s="1">
        <f>Self_Reported!$D372+Self_Reported!$E372+Self_Reported!$F372+Self_Reported!$G372</f>
        <v>0</v>
      </c>
      <c r="N372" s="1">
        <f>Self_Reported!$H372+Self_Reported!$I372+Self_Reported!$J372+Self_Reported!$K372</f>
        <v>0</v>
      </c>
      <c r="O372" s="1">
        <f>Self_Reported!$D372</f>
        <v>0</v>
      </c>
      <c r="P372" s="1">
        <f>Self_Reported!$D372+Self_Reported!$E372</f>
        <v>0</v>
      </c>
      <c r="Q372" s="1">
        <f>Self_Reported!$D372+Self_Reported!$E372+Self_Reported!$F372</f>
        <v>0</v>
      </c>
      <c r="R372" s="1">
        <f>Self_Reported!$M372</f>
        <v>0</v>
      </c>
      <c r="S372" s="1">
        <f>Self_Reported!$H372</f>
        <v>0</v>
      </c>
      <c r="T372" s="1">
        <f>Self_Reported!$H372+Self_Reported!$I372</f>
        <v>0</v>
      </c>
      <c r="U372" s="1">
        <f>Self_Reported!$H372+Self_Reported!$I372+Self_Reported!$J372</f>
        <v>0</v>
      </c>
      <c r="V372" s="1">
        <f>Self_Reported!$N372</f>
        <v>0</v>
      </c>
    </row>
    <row r="373" spans="2:22" x14ac:dyDescent="0.25">
      <c r="B373" t="e">
        <f t="shared" si="4"/>
        <v>#REF!</v>
      </c>
      <c r="C373" s="1">
        <v>2019</v>
      </c>
      <c r="D373" s="1"/>
      <c r="E373" s="1"/>
      <c r="F373" s="1"/>
      <c r="G373" s="1"/>
      <c r="H373" s="1"/>
      <c r="I373" s="1"/>
      <c r="J373" s="1"/>
      <c r="K373" s="1"/>
      <c r="L373" s="1" t="e">
        <f>CONCATENATE(Self_Reported!$B373,Self_Reported!$C373)</f>
        <v>#REF!</v>
      </c>
      <c r="M373" s="1">
        <f>Self_Reported!$D373+Self_Reported!$E373+Self_Reported!$F373+Self_Reported!$G373</f>
        <v>0</v>
      </c>
      <c r="N373" s="1">
        <f>Self_Reported!$H373+Self_Reported!$I373+Self_Reported!$J373+Self_Reported!$K373</f>
        <v>0</v>
      </c>
      <c r="O373" s="1">
        <f>Self_Reported!$D373</f>
        <v>0</v>
      </c>
      <c r="P373" s="1">
        <f>Self_Reported!$D373+Self_Reported!$E373</f>
        <v>0</v>
      </c>
      <c r="Q373" s="1">
        <f>Self_Reported!$D373+Self_Reported!$E373+Self_Reported!$F373</f>
        <v>0</v>
      </c>
      <c r="R373" s="1">
        <f>Self_Reported!$M373</f>
        <v>0</v>
      </c>
      <c r="S373" s="1">
        <f>Self_Reported!$H373</f>
        <v>0</v>
      </c>
      <c r="T373" s="1">
        <f>Self_Reported!$H373+Self_Reported!$I373</f>
        <v>0</v>
      </c>
      <c r="U373" s="1">
        <f>Self_Reported!$H373+Self_Reported!$I373+Self_Reported!$J373</f>
        <v>0</v>
      </c>
      <c r="V373" s="1">
        <f>Self_Reported!$N373</f>
        <v>0</v>
      </c>
    </row>
    <row r="374" spans="2:22" x14ac:dyDescent="0.25">
      <c r="B374" t="e">
        <f t="shared" si="4"/>
        <v>#REF!</v>
      </c>
      <c r="C374" s="1">
        <v>2019</v>
      </c>
      <c r="D374" s="1"/>
      <c r="E374" s="1"/>
      <c r="F374" s="1"/>
      <c r="G374" s="1"/>
      <c r="H374" s="1"/>
      <c r="I374" s="1"/>
      <c r="J374" s="1"/>
      <c r="K374" s="1"/>
      <c r="L374" s="1" t="e">
        <f>CONCATENATE(Self_Reported!$B374,Self_Reported!$C374)</f>
        <v>#REF!</v>
      </c>
      <c r="M374" s="1">
        <f>Self_Reported!$D374+Self_Reported!$E374+Self_Reported!$F374+Self_Reported!$G374</f>
        <v>0</v>
      </c>
      <c r="N374" s="1">
        <f>Self_Reported!$H374+Self_Reported!$I374+Self_Reported!$J374+Self_Reported!$K374</f>
        <v>0</v>
      </c>
      <c r="O374" s="1">
        <f>Self_Reported!$D374</f>
        <v>0</v>
      </c>
      <c r="P374" s="1">
        <f>Self_Reported!$D374+Self_Reported!$E374</f>
        <v>0</v>
      </c>
      <c r="Q374" s="1">
        <f>Self_Reported!$D374+Self_Reported!$E374+Self_Reported!$F374</f>
        <v>0</v>
      </c>
      <c r="R374" s="1">
        <f>Self_Reported!$M374</f>
        <v>0</v>
      </c>
      <c r="S374" s="1">
        <f>Self_Reported!$H374</f>
        <v>0</v>
      </c>
      <c r="T374" s="1">
        <f>Self_Reported!$H374+Self_Reported!$I374</f>
        <v>0</v>
      </c>
      <c r="U374" s="1">
        <f>Self_Reported!$H374+Self_Reported!$I374+Self_Reported!$J374</f>
        <v>0</v>
      </c>
      <c r="V374" s="1">
        <f>Self_Reported!$N374</f>
        <v>0</v>
      </c>
    </row>
    <row r="375" spans="2:22" x14ac:dyDescent="0.25">
      <c r="B375" t="e">
        <f t="shared" si="4"/>
        <v>#REF!</v>
      </c>
      <c r="C375" s="1">
        <v>2019</v>
      </c>
      <c r="D375" s="1"/>
      <c r="E375" s="1"/>
      <c r="F375" s="1"/>
      <c r="G375" s="1"/>
      <c r="H375" s="1"/>
      <c r="I375" s="1"/>
      <c r="J375" s="1"/>
      <c r="K375" s="1"/>
      <c r="L375" s="1" t="e">
        <f>CONCATENATE(Self_Reported!$B375,Self_Reported!$C375)</f>
        <v>#REF!</v>
      </c>
      <c r="M375" s="1">
        <f>Self_Reported!$D375+Self_Reported!$E375+Self_Reported!$F375+Self_Reported!$G375</f>
        <v>0</v>
      </c>
      <c r="N375" s="1">
        <f>Self_Reported!$H375+Self_Reported!$I375+Self_Reported!$J375+Self_Reported!$K375</f>
        <v>0</v>
      </c>
      <c r="O375" s="1">
        <f>Self_Reported!$D375</f>
        <v>0</v>
      </c>
      <c r="P375" s="1">
        <f>Self_Reported!$D375+Self_Reported!$E375</f>
        <v>0</v>
      </c>
      <c r="Q375" s="1">
        <f>Self_Reported!$D375+Self_Reported!$E375+Self_Reported!$F375</f>
        <v>0</v>
      </c>
      <c r="R375" s="1">
        <f>Self_Reported!$M375</f>
        <v>0</v>
      </c>
      <c r="S375" s="1">
        <f>Self_Reported!$H375</f>
        <v>0</v>
      </c>
      <c r="T375" s="1">
        <f>Self_Reported!$H375+Self_Reported!$I375</f>
        <v>0</v>
      </c>
      <c r="U375" s="1">
        <f>Self_Reported!$H375+Self_Reported!$I375+Self_Reported!$J375</f>
        <v>0</v>
      </c>
      <c r="V375" s="1">
        <f>Self_Reported!$N375</f>
        <v>0</v>
      </c>
    </row>
    <row r="376" spans="2:22" x14ac:dyDescent="0.25">
      <c r="B376" t="e">
        <f t="shared" si="4"/>
        <v>#REF!</v>
      </c>
      <c r="C376" s="1">
        <v>2019</v>
      </c>
      <c r="D376" s="1"/>
      <c r="E376" s="1"/>
      <c r="F376" s="1"/>
      <c r="G376" s="1"/>
      <c r="H376" s="1"/>
      <c r="I376" s="1"/>
      <c r="J376" s="1"/>
      <c r="K376" s="1"/>
      <c r="L376" s="1" t="e">
        <f>CONCATENATE(Self_Reported!$B376,Self_Reported!$C376)</f>
        <v>#REF!</v>
      </c>
      <c r="M376" s="1">
        <f>Self_Reported!$D376+Self_Reported!$E376+Self_Reported!$F376+Self_Reported!$G376</f>
        <v>0</v>
      </c>
      <c r="N376" s="1">
        <f>Self_Reported!$H376+Self_Reported!$I376+Self_Reported!$J376+Self_Reported!$K376</f>
        <v>0</v>
      </c>
      <c r="O376" s="1">
        <f>Self_Reported!$D376</f>
        <v>0</v>
      </c>
      <c r="P376" s="1">
        <f>Self_Reported!$D376+Self_Reported!$E376</f>
        <v>0</v>
      </c>
      <c r="Q376" s="1">
        <f>Self_Reported!$D376+Self_Reported!$E376+Self_Reported!$F376</f>
        <v>0</v>
      </c>
      <c r="R376" s="1">
        <f>Self_Reported!$M376</f>
        <v>0</v>
      </c>
      <c r="S376" s="1">
        <f>Self_Reported!$H376</f>
        <v>0</v>
      </c>
      <c r="T376" s="1">
        <f>Self_Reported!$H376+Self_Reported!$I376</f>
        <v>0</v>
      </c>
      <c r="U376" s="1">
        <f>Self_Reported!$H376+Self_Reported!$I376+Self_Reported!$J376</f>
        <v>0</v>
      </c>
      <c r="V376" s="1">
        <f>Self_Reported!$N376</f>
        <v>0</v>
      </c>
    </row>
    <row r="377" spans="2:22" x14ac:dyDescent="0.25">
      <c r="B377" t="e">
        <f t="shared" si="4"/>
        <v>#REF!</v>
      </c>
      <c r="C377" s="1">
        <v>2019</v>
      </c>
      <c r="D377" s="1"/>
      <c r="E377" s="1"/>
      <c r="F377" s="1"/>
      <c r="G377" s="1"/>
      <c r="H377" s="1"/>
      <c r="I377" s="1"/>
      <c r="J377" s="1"/>
      <c r="K377" s="1"/>
      <c r="L377" s="1" t="e">
        <f>CONCATENATE(Self_Reported!$B377,Self_Reported!$C377)</f>
        <v>#REF!</v>
      </c>
      <c r="M377" s="1">
        <f>Self_Reported!$D377+Self_Reported!$E377+Self_Reported!$F377+Self_Reported!$G377</f>
        <v>0</v>
      </c>
      <c r="N377" s="1">
        <f>Self_Reported!$H377+Self_Reported!$I377+Self_Reported!$J377+Self_Reported!$K377</f>
        <v>0</v>
      </c>
      <c r="O377" s="1">
        <f>Self_Reported!$D377</f>
        <v>0</v>
      </c>
      <c r="P377" s="1">
        <f>Self_Reported!$D377+Self_Reported!$E377</f>
        <v>0</v>
      </c>
      <c r="Q377" s="1">
        <f>Self_Reported!$D377+Self_Reported!$E377+Self_Reported!$F377</f>
        <v>0</v>
      </c>
      <c r="R377" s="1">
        <f>Self_Reported!$M377</f>
        <v>0</v>
      </c>
      <c r="S377" s="1">
        <f>Self_Reported!$H377</f>
        <v>0</v>
      </c>
      <c r="T377" s="1">
        <f>Self_Reported!$H377+Self_Reported!$I377</f>
        <v>0</v>
      </c>
      <c r="U377" s="1">
        <f>Self_Reported!$H377+Self_Reported!$I377+Self_Reported!$J377</f>
        <v>0</v>
      </c>
      <c r="V377" s="1">
        <f>Self_Reported!$N377</f>
        <v>0</v>
      </c>
    </row>
    <row r="378" spans="2:22" x14ac:dyDescent="0.25">
      <c r="B378" t="e">
        <f t="shared" si="4"/>
        <v>#REF!</v>
      </c>
      <c r="C378" s="1">
        <v>2019</v>
      </c>
      <c r="D378" s="1"/>
      <c r="E378" s="1"/>
      <c r="F378" s="1"/>
      <c r="G378" s="1"/>
      <c r="H378" s="1"/>
      <c r="I378" s="1"/>
      <c r="J378" s="1"/>
      <c r="K378" s="1"/>
      <c r="L378" s="1" t="e">
        <f>CONCATENATE(Self_Reported!$B378,Self_Reported!$C378)</f>
        <v>#REF!</v>
      </c>
      <c r="M378" s="1">
        <f>Self_Reported!$D378+Self_Reported!$E378+Self_Reported!$F378+Self_Reported!$G378</f>
        <v>0</v>
      </c>
      <c r="N378" s="1">
        <f>Self_Reported!$H378+Self_Reported!$I378+Self_Reported!$J378+Self_Reported!$K378</f>
        <v>0</v>
      </c>
      <c r="O378" s="1">
        <f>Self_Reported!$D378</f>
        <v>0</v>
      </c>
      <c r="P378" s="1">
        <f>Self_Reported!$D378+Self_Reported!$E378</f>
        <v>0</v>
      </c>
      <c r="Q378" s="1">
        <f>Self_Reported!$D378+Self_Reported!$E378+Self_Reported!$F378</f>
        <v>0</v>
      </c>
      <c r="R378" s="1">
        <f>Self_Reported!$M378</f>
        <v>0</v>
      </c>
      <c r="S378" s="1">
        <f>Self_Reported!$H378</f>
        <v>0</v>
      </c>
      <c r="T378" s="1">
        <f>Self_Reported!$H378+Self_Reported!$I378</f>
        <v>0</v>
      </c>
      <c r="U378" s="1">
        <f>Self_Reported!$H378+Self_Reported!$I378+Self_Reported!$J378</f>
        <v>0</v>
      </c>
      <c r="V378" s="1">
        <f>Self_Reported!$N378</f>
        <v>0</v>
      </c>
    </row>
    <row r="379" spans="2:22" x14ac:dyDescent="0.25">
      <c r="B379" t="e">
        <f t="shared" si="4"/>
        <v>#REF!</v>
      </c>
      <c r="C379" s="1">
        <v>2019</v>
      </c>
      <c r="D379" s="1"/>
      <c r="E379" s="1"/>
      <c r="F379" s="1"/>
      <c r="G379" s="1"/>
      <c r="H379" s="1"/>
      <c r="I379" s="1"/>
      <c r="J379" s="1"/>
      <c r="K379" s="1"/>
      <c r="L379" s="1" t="e">
        <f>CONCATENATE(Self_Reported!$B379,Self_Reported!$C379)</f>
        <v>#REF!</v>
      </c>
      <c r="M379" s="1">
        <f>Self_Reported!$D379+Self_Reported!$E379+Self_Reported!$F379+Self_Reported!$G379</f>
        <v>0</v>
      </c>
      <c r="N379" s="1">
        <f>Self_Reported!$H379+Self_Reported!$I379+Self_Reported!$J379+Self_Reported!$K379</f>
        <v>0</v>
      </c>
      <c r="O379" s="1">
        <f>Self_Reported!$D379</f>
        <v>0</v>
      </c>
      <c r="P379" s="1">
        <f>Self_Reported!$D379+Self_Reported!$E379</f>
        <v>0</v>
      </c>
      <c r="Q379" s="1">
        <f>Self_Reported!$D379+Self_Reported!$E379+Self_Reported!$F379</f>
        <v>0</v>
      </c>
      <c r="R379" s="1">
        <f>Self_Reported!$M379</f>
        <v>0</v>
      </c>
      <c r="S379" s="1">
        <f>Self_Reported!$H379</f>
        <v>0</v>
      </c>
      <c r="T379" s="1">
        <f>Self_Reported!$H379+Self_Reported!$I379</f>
        <v>0</v>
      </c>
      <c r="U379" s="1">
        <f>Self_Reported!$H379+Self_Reported!$I379+Self_Reported!$J379</f>
        <v>0</v>
      </c>
      <c r="V379" s="1">
        <f>Self_Reported!$N379</f>
        <v>0</v>
      </c>
    </row>
    <row r="380" spans="2:22" x14ac:dyDescent="0.25">
      <c r="B380" t="e">
        <f t="shared" si="4"/>
        <v>#REF!</v>
      </c>
      <c r="C380" s="1">
        <v>2019</v>
      </c>
      <c r="D380" s="1"/>
      <c r="E380" s="1"/>
      <c r="F380" s="1"/>
      <c r="G380" s="1"/>
      <c r="H380" s="1"/>
      <c r="I380" s="1"/>
      <c r="J380" s="1"/>
      <c r="K380" s="1"/>
      <c r="L380" s="1" t="e">
        <f>CONCATENATE(Self_Reported!$B380,Self_Reported!$C380)</f>
        <v>#REF!</v>
      </c>
      <c r="M380" s="1">
        <f>Self_Reported!$D380+Self_Reported!$E380+Self_Reported!$F380+Self_Reported!$G380</f>
        <v>0</v>
      </c>
      <c r="N380" s="1">
        <f>Self_Reported!$H380+Self_Reported!$I380+Self_Reported!$J380+Self_Reported!$K380</f>
        <v>0</v>
      </c>
      <c r="O380" s="1">
        <f>Self_Reported!$D380</f>
        <v>0</v>
      </c>
      <c r="P380" s="1">
        <f>Self_Reported!$D380+Self_Reported!$E380</f>
        <v>0</v>
      </c>
      <c r="Q380" s="1">
        <f>Self_Reported!$D380+Self_Reported!$E380+Self_Reported!$F380</f>
        <v>0</v>
      </c>
      <c r="R380" s="1">
        <f>Self_Reported!$M380</f>
        <v>0</v>
      </c>
      <c r="S380" s="1">
        <f>Self_Reported!$H380</f>
        <v>0</v>
      </c>
      <c r="T380" s="1">
        <f>Self_Reported!$H380+Self_Reported!$I380</f>
        <v>0</v>
      </c>
      <c r="U380" s="1">
        <f>Self_Reported!$H380+Self_Reported!$I380+Self_Reported!$J380</f>
        <v>0</v>
      </c>
      <c r="V380" s="1">
        <f>Self_Reported!$N380</f>
        <v>0</v>
      </c>
    </row>
    <row r="381" spans="2:22" x14ac:dyDescent="0.25">
      <c r="B381" t="str">
        <f t="shared" si="4"/>
        <v>Square Footage and Greenery Added/Maintained</v>
      </c>
      <c r="C381" s="1">
        <v>2019</v>
      </c>
      <c r="D381" s="1"/>
      <c r="E381" s="1"/>
      <c r="F381" s="1"/>
      <c r="G381" s="1"/>
      <c r="H381" s="1"/>
      <c r="I381" s="1"/>
      <c r="J381" s="1"/>
      <c r="K381" s="1"/>
      <c r="L381" s="1" t="str">
        <f>CONCATENATE(Self_Reported!$B381,Self_Reported!$C381)</f>
        <v>Square Footage and Greenery Added/Maintained2019</v>
      </c>
      <c r="M381" s="1">
        <f>Self_Reported!$D381+Self_Reported!$E381+Self_Reported!$F381+Self_Reported!$G381</f>
        <v>0</v>
      </c>
      <c r="N381" s="1">
        <f>Self_Reported!$H381+Self_Reported!$I381+Self_Reported!$J381+Self_Reported!$K381</f>
        <v>0</v>
      </c>
      <c r="O381" s="1">
        <f>Self_Reported!$D381</f>
        <v>0</v>
      </c>
      <c r="P381" s="1">
        <f>Self_Reported!$D381+Self_Reported!$E381</f>
        <v>0</v>
      </c>
      <c r="Q381" s="1">
        <f>Self_Reported!$D381+Self_Reported!$E381+Self_Reported!$F381</f>
        <v>0</v>
      </c>
      <c r="R381" s="1">
        <f>Self_Reported!$M381</f>
        <v>0</v>
      </c>
      <c r="S381" s="1">
        <f>Self_Reported!$H381</f>
        <v>0</v>
      </c>
      <c r="T381" s="1">
        <f>Self_Reported!$H381+Self_Reported!$I381</f>
        <v>0</v>
      </c>
      <c r="U381" s="1">
        <f>Self_Reported!$H381+Self_Reported!$I381+Self_Reported!$J381</f>
        <v>0</v>
      </c>
      <c r="V381" s="1">
        <f>Self_Reported!$N381</f>
        <v>0</v>
      </c>
    </row>
    <row r="382" spans="2:22" x14ac:dyDescent="0.25">
      <c r="B382" t="str">
        <f t="shared" si="4"/>
        <v>Number of Trees/Bushes Planted</v>
      </c>
      <c r="C382" s="1">
        <v>2019</v>
      </c>
      <c r="D382" s="1"/>
      <c r="E382" s="1"/>
      <c r="F382" s="1"/>
      <c r="G382" s="1"/>
      <c r="H382" s="1"/>
      <c r="I382" s="1"/>
      <c r="J382" s="1"/>
      <c r="K382" s="1"/>
      <c r="L382" s="1" t="str">
        <f>CONCATENATE(Self_Reported!$B382,Self_Reported!$C382)</f>
        <v>Number of Trees/Bushes Planted2019</v>
      </c>
      <c r="M382" s="1">
        <f>Self_Reported!$D382+Self_Reported!$E382+Self_Reported!$F382+Self_Reported!$G382</f>
        <v>0</v>
      </c>
      <c r="N382" s="1">
        <f>Self_Reported!$H382+Self_Reported!$I382+Self_Reported!$J382+Self_Reported!$K382</f>
        <v>0</v>
      </c>
      <c r="O382" s="1">
        <f>Self_Reported!$D382</f>
        <v>0</v>
      </c>
      <c r="P382" s="1">
        <f>Self_Reported!$D382+Self_Reported!$E382</f>
        <v>0</v>
      </c>
      <c r="Q382" s="1">
        <f>Self_Reported!$D382+Self_Reported!$E382+Self_Reported!$F382</f>
        <v>0</v>
      </c>
      <c r="R382" s="1">
        <f>Self_Reported!$M382</f>
        <v>0</v>
      </c>
      <c r="S382" s="1">
        <f>Self_Reported!$H382</f>
        <v>0</v>
      </c>
      <c r="T382" s="1">
        <f>Self_Reported!$H382+Self_Reported!$I382</f>
        <v>0</v>
      </c>
      <c r="U382" s="1">
        <f>Self_Reported!$H382+Self_Reported!$I382+Self_Reported!$J382</f>
        <v>0</v>
      </c>
      <c r="V382" s="1">
        <f>Self_Reported!$N382</f>
        <v>0</v>
      </c>
    </row>
    <row r="383" spans="2:22" x14ac:dyDescent="0.25">
      <c r="B383" t="e">
        <f t="shared" si="4"/>
        <v>#REF!</v>
      </c>
      <c r="C383" s="1">
        <v>2019</v>
      </c>
      <c r="D383" s="1"/>
      <c r="E383" s="1"/>
      <c r="F383" s="1"/>
      <c r="G383" s="1"/>
      <c r="H383" s="1"/>
      <c r="I383" s="1"/>
      <c r="J383" s="1"/>
      <c r="K383" s="1"/>
      <c r="L383" s="1" t="e">
        <f>CONCATENATE(Self_Reported!$B383,Self_Reported!$C383)</f>
        <v>#REF!</v>
      </c>
      <c r="M383" s="1">
        <f>Self_Reported!$D383+Self_Reported!$E383+Self_Reported!$F383+Self_Reported!$G383</f>
        <v>0</v>
      </c>
      <c r="N383" s="1">
        <f>Self_Reported!$H383+Self_Reported!$I383+Self_Reported!$J383+Self_Reported!$K383</f>
        <v>0</v>
      </c>
      <c r="O383" s="1">
        <f>Self_Reported!$D383</f>
        <v>0</v>
      </c>
      <c r="P383" s="1">
        <f>Self_Reported!$D383+Self_Reported!$E383</f>
        <v>0</v>
      </c>
      <c r="Q383" s="1">
        <f>Self_Reported!$D383+Self_Reported!$E383+Self_Reported!$F383</f>
        <v>0</v>
      </c>
      <c r="R383" s="1">
        <f>Self_Reported!$M383</f>
        <v>0</v>
      </c>
      <c r="S383" s="1">
        <f>Self_Reported!$H383</f>
        <v>0</v>
      </c>
      <c r="T383" s="1">
        <f>Self_Reported!$H383+Self_Reported!$I383</f>
        <v>0</v>
      </c>
      <c r="U383" s="1">
        <f>Self_Reported!$H383+Self_Reported!$I383+Self_Reported!$J383</f>
        <v>0</v>
      </c>
      <c r="V383" s="1">
        <f>Self_Reported!$N383</f>
        <v>0</v>
      </c>
    </row>
    <row r="384" spans="2:22" x14ac:dyDescent="0.25">
      <c r="B384" t="e">
        <f t="shared" si="4"/>
        <v>#REF!</v>
      </c>
      <c r="C384" s="1">
        <v>2019</v>
      </c>
      <c r="D384" s="1"/>
      <c r="E384" s="1"/>
      <c r="F384" s="1"/>
      <c r="G384" s="1"/>
      <c r="H384" s="1"/>
      <c r="I384" s="1"/>
      <c r="J384" s="1"/>
      <c r="K384" s="1"/>
      <c r="L384" s="1" t="e">
        <f>CONCATENATE(Self_Reported!$B384,Self_Reported!$C384)</f>
        <v>#REF!</v>
      </c>
      <c r="M384" s="1">
        <f>Self_Reported!$D384+Self_Reported!$E384+Self_Reported!$F384+Self_Reported!$G384</f>
        <v>0</v>
      </c>
      <c r="N384" s="1">
        <f>Self_Reported!$H384+Self_Reported!$I384+Self_Reported!$J384+Self_Reported!$K384</f>
        <v>0</v>
      </c>
      <c r="O384" s="1">
        <f>Self_Reported!$D384</f>
        <v>0</v>
      </c>
      <c r="P384" s="1">
        <f>Self_Reported!$D384+Self_Reported!$E384</f>
        <v>0</v>
      </c>
      <c r="Q384" s="1">
        <f>Self_Reported!$D384+Self_Reported!$E384+Self_Reported!$F384</f>
        <v>0</v>
      </c>
      <c r="R384" s="1">
        <f>Self_Reported!$M384</f>
        <v>0</v>
      </c>
      <c r="S384" s="1">
        <f>Self_Reported!$H384</f>
        <v>0</v>
      </c>
      <c r="T384" s="1">
        <f>Self_Reported!$H384+Self_Reported!$I384</f>
        <v>0</v>
      </c>
      <c r="U384" s="1">
        <f>Self_Reported!$H384+Self_Reported!$I384+Self_Reported!$J384</f>
        <v>0</v>
      </c>
      <c r="V384" s="1">
        <f>Self_Reported!$N384</f>
        <v>0</v>
      </c>
    </row>
    <row r="385" spans="2:22" x14ac:dyDescent="0.25">
      <c r="B385" t="e">
        <f t="shared" si="4"/>
        <v>#REF!</v>
      </c>
      <c r="C385" s="1">
        <v>2019</v>
      </c>
      <c r="D385" s="1"/>
      <c r="E385" s="1"/>
      <c r="F385" s="1"/>
      <c r="G385" s="1"/>
      <c r="H385" s="1"/>
      <c r="I385" s="1"/>
      <c r="J385" s="1"/>
      <c r="K385" s="1"/>
      <c r="L385" s="1" t="e">
        <f>CONCATENATE(Self_Reported!$B385,Self_Reported!$C385)</f>
        <v>#REF!</v>
      </c>
      <c r="M385" s="1">
        <f>Self_Reported!$D385+Self_Reported!$E385+Self_Reported!$F385+Self_Reported!$G385</f>
        <v>0</v>
      </c>
      <c r="N385" s="1">
        <f>Self_Reported!$H385+Self_Reported!$I385+Self_Reported!$J385+Self_Reported!$K385</f>
        <v>0</v>
      </c>
      <c r="O385" s="1">
        <f>Self_Reported!$D385</f>
        <v>0</v>
      </c>
      <c r="P385" s="1">
        <f>Self_Reported!$D385+Self_Reported!$E385</f>
        <v>0</v>
      </c>
      <c r="Q385" s="1">
        <f>Self_Reported!$D385+Self_Reported!$E385+Self_Reported!$F385</f>
        <v>0</v>
      </c>
      <c r="R385" s="1">
        <f>Self_Reported!$M385</f>
        <v>0</v>
      </c>
      <c r="S385" s="1">
        <f>Self_Reported!$H385</f>
        <v>0</v>
      </c>
      <c r="T385" s="1">
        <f>Self_Reported!$H385+Self_Reported!$I385</f>
        <v>0</v>
      </c>
      <c r="U385" s="1">
        <f>Self_Reported!$H385+Self_Reported!$I385+Self_Reported!$J385</f>
        <v>0</v>
      </c>
      <c r="V385" s="1">
        <f>Self_Reported!$N385</f>
        <v>0</v>
      </c>
    </row>
    <row r="386" spans="2:22" x14ac:dyDescent="0.25">
      <c r="B386" t="e">
        <f t="shared" si="4"/>
        <v>#REF!</v>
      </c>
      <c r="C386" s="1">
        <v>2019</v>
      </c>
      <c r="D386" s="1"/>
      <c r="E386" s="1"/>
      <c r="F386" s="1"/>
      <c r="G386" s="1"/>
      <c r="H386" s="1"/>
      <c r="I386" s="1"/>
      <c r="J386" s="1"/>
      <c r="K386" s="1"/>
      <c r="L386" s="1" t="e">
        <f>CONCATENATE(Self_Reported!$B386,Self_Reported!$C386)</f>
        <v>#REF!</v>
      </c>
      <c r="M386" s="1">
        <f>Self_Reported!$D386+Self_Reported!$E386+Self_Reported!$F386+Self_Reported!$G386</f>
        <v>0</v>
      </c>
      <c r="N386" s="1">
        <f>Self_Reported!$H386+Self_Reported!$I386+Self_Reported!$J386+Self_Reported!$K386</f>
        <v>0</v>
      </c>
      <c r="O386" s="1">
        <f>Self_Reported!$D386</f>
        <v>0</v>
      </c>
      <c r="P386" s="1">
        <f>Self_Reported!$D386+Self_Reported!$E386</f>
        <v>0</v>
      </c>
      <c r="Q386" s="1">
        <f>Self_Reported!$D386+Self_Reported!$E386+Self_Reported!$F386</f>
        <v>0</v>
      </c>
      <c r="R386" s="1">
        <f>Self_Reported!$M386</f>
        <v>0</v>
      </c>
      <c r="S386" s="1">
        <f>Self_Reported!$H386</f>
        <v>0</v>
      </c>
      <c r="T386" s="1">
        <f>Self_Reported!$H386+Self_Reported!$I386</f>
        <v>0</v>
      </c>
      <c r="U386" s="1">
        <f>Self_Reported!$H386+Self_Reported!$I386+Self_Reported!$J386</f>
        <v>0</v>
      </c>
      <c r="V386" s="1">
        <f>Self_Reported!$N386</f>
        <v>0</v>
      </c>
    </row>
    <row r="387" spans="2:22" x14ac:dyDescent="0.25">
      <c r="B387" t="e">
        <f t="shared" si="4"/>
        <v>#REF!</v>
      </c>
      <c r="C387" s="1">
        <v>2019</v>
      </c>
      <c r="D387" s="1"/>
      <c r="E387" s="1"/>
      <c r="F387" s="1"/>
      <c r="G387" s="1"/>
      <c r="H387" s="1"/>
      <c r="I387" s="1"/>
      <c r="J387" s="1"/>
      <c r="K387" s="1"/>
      <c r="L387" s="1" t="e">
        <f>CONCATENATE(Self_Reported!$B387,Self_Reported!$C387)</f>
        <v>#REF!</v>
      </c>
      <c r="M387" s="1">
        <f>Self_Reported!$D387+Self_Reported!$E387+Self_Reported!$F387+Self_Reported!$G387</f>
        <v>0</v>
      </c>
      <c r="N387" s="1">
        <f>Self_Reported!$H387+Self_Reported!$I387+Self_Reported!$J387+Self_Reported!$K387</f>
        <v>0</v>
      </c>
      <c r="O387" s="1">
        <f>Self_Reported!$D387</f>
        <v>0</v>
      </c>
      <c r="P387" s="1">
        <f>Self_Reported!$D387+Self_Reported!$E387</f>
        <v>0</v>
      </c>
      <c r="Q387" s="1">
        <f>Self_Reported!$D387+Self_Reported!$E387+Self_Reported!$F387</f>
        <v>0</v>
      </c>
      <c r="R387" s="1">
        <f>Self_Reported!$M387</f>
        <v>0</v>
      </c>
      <c r="S387" s="1">
        <f>Self_Reported!$H387</f>
        <v>0</v>
      </c>
      <c r="T387" s="1">
        <f>Self_Reported!$H387+Self_Reported!$I387</f>
        <v>0</v>
      </c>
      <c r="U387" s="1">
        <f>Self_Reported!$H387+Self_Reported!$I387+Self_Reported!$J387</f>
        <v>0</v>
      </c>
      <c r="V387" s="1">
        <f>Self_Reported!$N387</f>
        <v>0</v>
      </c>
    </row>
    <row r="388" spans="2:22" x14ac:dyDescent="0.25">
      <c r="B388" t="e">
        <f t="shared" si="4"/>
        <v>#REF!</v>
      </c>
      <c r="C388" s="1">
        <v>2019</v>
      </c>
      <c r="D388" s="1"/>
      <c r="E388" s="1"/>
      <c r="F388" s="1"/>
      <c r="G388" s="1"/>
      <c r="H388" s="1"/>
      <c r="I388" s="1"/>
      <c r="J388" s="1"/>
      <c r="K388" s="1"/>
      <c r="L388" s="1" t="e">
        <f>CONCATENATE(Self_Reported!$B388,Self_Reported!$C388)</f>
        <v>#REF!</v>
      </c>
      <c r="M388" s="1">
        <f>Self_Reported!$D388+Self_Reported!$E388+Self_Reported!$F388+Self_Reported!$G388</f>
        <v>0</v>
      </c>
      <c r="N388" s="1">
        <f>Self_Reported!$H388+Self_Reported!$I388+Self_Reported!$J388+Self_Reported!$K388</f>
        <v>0</v>
      </c>
      <c r="O388" s="1">
        <f>Self_Reported!$D388</f>
        <v>0</v>
      </c>
      <c r="P388" s="1">
        <f>Self_Reported!$D388+Self_Reported!$E388</f>
        <v>0</v>
      </c>
      <c r="Q388" s="1">
        <f>Self_Reported!$D388+Self_Reported!$E388+Self_Reported!$F388</f>
        <v>0</v>
      </c>
      <c r="R388" s="1">
        <f>Self_Reported!$M388</f>
        <v>0</v>
      </c>
      <c r="S388" s="1">
        <f>Self_Reported!$H388</f>
        <v>0</v>
      </c>
      <c r="T388" s="1">
        <f>Self_Reported!$H388+Self_Reported!$I388</f>
        <v>0</v>
      </c>
      <c r="U388" s="1">
        <f>Self_Reported!$H388+Self_Reported!$I388+Self_Reported!$J388</f>
        <v>0</v>
      </c>
      <c r="V388" s="1">
        <f>Self_Reported!$N388</f>
        <v>0</v>
      </c>
    </row>
    <row r="389" spans="2:22" x14ac:dyDescent="0.25">
      <c r="B389" t="e">
        <f t="shared" si="4"/>
        <v>#REF!</v>
      </c>
      <c r="C389" s="1">
        <v>2019</v>
      </c>
      <c r="D389" s="1"/>
      <c r="E389" s="1"/>
      <c r="F389" s="1"/>
      <c r="G389" s="1"/>
      <c r="H389" s="1"/>
      <c r="I389" s="1"/>
      <c r="J389" s="1"/>
      <c r="K389" s="1"/>
      <c r="L389" s="1" t="e">
        <f>CONCATENATE(Self_Reported!$B389,Self_Reported!$C389)</f>
        <v>#REF!</v>
      </c>
      <c r="M389" s="1">
        <f>Self_Reported!$D389+Self_Reported!$E389+Self_Reported!$F389+Self_Reported!$G389</f>
        <v>0</v>
      </c>
      <c r="N389" s="1">
        <f>Self_Reported!$H389+Self_Reported!$I389+Self_Reported!$J389+Self_Reported!$K389</f>
        <v>0</v>
      </c>
      <c r="O389" s="1">
        <f>Self_Reported!$D389</f>
        <v>0</v>
      </c>
      <c r="P389" s="1">
        <f>Self_Reported!$D389+Self_Reported!$E389</f>
        <v>0</v>
      </c>
      <c r="Q389" s="1">
        <f>Self_Reported!$D389+Self_Reported!$E389+Self_Reported!$F389</f>
        <v>0</v>
      </c>
      <c r="R389" s="1">
        <f>Self_Reported!$M389</f>
        <v>0</v>
      </c>
      <c r="S389" s="1">
        <f>Self_Reported!$H389</f>
        <v>0</v>
      </c>
      <c r="T389" s="1">
        <f>Self_Reported!$H389+Self_Reported!$I389</f>
        <v>0</v>
      </c>
      <c r="U389" s="1">
        <f>Self_Reported!$H389+Self_Reported!$I389+Self_Reported!$J389</f>
        <v>0</v>
      </c>
      <c r="V389" s="1">
        <f>Self_Reported!$N389</f>
        <v>0</v>
      </c>
    </row>
    <row r="390" spans="2:22" x14ac:dyDescent="0.25">
      <c r="B390" t="e">
        <f t="shared" si="4"/>
        <v>#REF!</v>
      </c>
      <c r="C390" s="1">
        <v>2019</v>
      </c>
      <c r="D390" s="1"/>
      <c r="E390" s="1"/>
      <c r="F390" s="1"/>
      <c r="G390" s="1"/>
      <c r="H390" s="1"/>
      <c r="I390" s="1"/>
      <c r="J390" s="1"/>
      <c r="K390" s="1"/>
      <c r="L390" s="1" t="e">
        <f>CONCATENATE(Self_Reported!$B390,Self_Reported!$C390)</f>
        <v>#REF!</v>
      </c>
      <c r="M390" s="1">
        <f>Self_Reported!$D390+Self_Reported!$E390+Self_Reported!$F390+Self_Reported!$G390</f>
        <v>0</v>
      </c>
      <c r="N390" s="1">
        <f>Self_Reported!$H390+Self_Reported!$I390+Self_Reported!$J390+Self_Reported!$K390</f>
        <v>0</v>
      </c>
      <c r="O390" s="1">
        <f>Self_Reported!$D390</f>
        <v>0</v>
      </c>
      <c r="P390" s="1">
        <f>Self_Reported!$D390+Self_Reported!$E390</f>
        <v>0</v>
      </c>
      <c r="Q390" s="1">
        <f>Self_Reported!$D390+Self_Reported!$E390+Self_Reported!$F390</f>
        <v>0</v>
      </c>
      <c r="R390" s="1">
        <f>Self_Reported!$M390</f>
        <v>0</v>
      </c>
      <c r="S390" s="1">
        <f>Self_Reported!$H390</f>
        <v>0</v>
      </c>
      <c r="T390" s="1">
        <f>Self_Reported!$H390+Self_Reported!$I390</f>
        <v>0</v>
      </c>
      <c r="U390" s="1">
        <f>Self_Reported!$H390+Self_Reported!$I390+Self_Reported!$J390</f>
        <v>0</v>
      </c>
      <c r="V390" s="1">
        <f>Self_Reported!$N390</f>
        <v>0</v>
      </c>
    </row>
    <row r="391" spans="2:22" x14ac:dyDescent="0.25">
      <c r="B391" t="e">
        <f t="shared" si="4"/>
        <v>#REF!</v>
      </c>
      <c r="C391" s="1">
        <v>2019</v>
      </c>
      <c r="D391" s="1"/>
      <c r="E391" s="1"/>
      <c r="F391" s="1"/>
      <c r="G391" s="1"/>
      <c r="H391" s="1"/>
      <c r="I391" s="1"/>
      <c r="J391" s="1"/>
      <c r="K391" s="1"/>
      <c r="L391" s="1" t="e">
        <f>CONCATENATE(Self_Reported!$B391,Self_Reported!$C391)</f>
        <v>#REF!</v>
      </c>
      <c r="M391" s="1">
        <f>Self_Reported!$D391+Self_Reported!$E391+Self_Reported!$F391+Self_Reported!$G391</f>
        <v>0</v>
      </c>
      <c r="N391" s="1">
        <f>Self_Reported!$H391+Self_Reported!$I391+Self_Reported!$J391+Self_Reported!$K391</f>
        <v>0</v>
      </c>
      <c r="O391" s="1">
        <f>Self_Reported!$D391</f>
        <v>0</v>
      </c>
      <c r="P391" s="1">
        <f>Self_Reported!$D391+Self_Reported!$E391</f>
        <v>0</v>
      </c>
      <c r="Q391" s="1">
        <f>Self_Reported!$D391+Self_Reported!$E391+Self_Reported!$F391</f>
        <v>0</v>
      </c>
      <c r="R391" s="1">
        <f>Self_Reported!$M391</f>
        <v>0</v>
      </c>
      <c r="S391" s="1">
        <f>Self_Reported!$H391</f>
        <v>0</v>
      </c>
      <c r="T391" s="1">
        <f>Self_Reported!$H391+Self_Reported!$I391</f>
        <v>0</v>
      </c>
      <c r="U391" s="1">
        <f>Self_Reported!$H391+Self_Reported!$I391+Self_Reported!$J391</f>
        <v>0</v>
      </c>
      <c r="V391" s="1">
        <f>Self_Reported!$N391</f>
        <v>0</v>
      </c>
    </row>
    <row r="392" spans="2:22" x14ac:dyDescent="0.25">
      <c r="B392" t="e">
        <f t="shared" si="4"/>
        <v>#REF!</v>
      </c>
      <c r="C392" s="1">
        <v>2019</v>
      </c>
      <c r="D392" s="1"/>
      <c r="E392" s="1"/>
      <c r="F392" s="1"/>
      <c r="G392" s="1"/>
      <c r="H392" s="1"/>
      <c r="I392" s="1"/>
      <c r="J392" s="1"/>
      <c r="K392" s="1"/>
      <c r="L392" s="1" t="e">
        <f>CONCATENATE(Self_Reported!$B392,Self_Reported!$C392)</f>
        <v>#REF!</v>
      </c>
      <c r="M392" s="1">
        <f>Self_Reported!$D392+Self_Reported!$E392+Self_Reported!$F392+Self_Reported!$G392</f>
        <v>0</v>
      </c>
      <c r="N392" s="1">
        <f>Self_Reported!$H392+Self_Reported!$I392+Self_Reported!$J392+Self_Reported!$K392</f>
        <v>0</v>
      </c>
      <c r="O392" s="1">
        <f>Self_Reported!$D392</f>
        <v>0</v>
      </c>
      <c r="P392" s="1">
        <f>Self_Reported!$D392+Self_Reported!$E392</f>
        <v>0</v>
      </c>
      <c r="Q392" s="1">
        <f>Self_Reported!$D392+Self_Reported!$E392+Self_Reported!$F392</f>
        <v>0</v>
      </c>
      <c r="R392" s="1">
        <f>Self_Reported!$M392</f>
        <v>0</v>
      </c>
      <c r="S392" s="1">
        <f>Self_Reported!$H392</f>
        <v>0</v>
      </c>
      <c r="T392" s="1">
        <f>Self_Reported!$H392+Self_Reported!$I392</f>
        <v>0</v>
      </c>
      <c r="U392" s="1">
        <f>Self_Reported!$H392+Self_Reported!$I392+Self_Reported!$J392</f>
        <v>0</v>
      </c>
      <c r="V392" s="1">
        <f>Self_Reported!$N392</f>
        <v>0</v>
      </c>
    </row>
    <row r="393" spans="2:22" x14ac:dyDescent="0.25">
      <c r="B393" t="e">
        <f t="shared" si="4"/>
        <v>#REF!</v>
      </c>
      <c r="C393" s="1">
        <v>2019</v>
      </c>
      <c r="D393" s="1"/>
      <c r="E393" s="1"/>
      <c r="F393" s="1"/>
      <c r="G393" s="1"/>
      <c r="H393" s="1"/>
      <c r="I393" s="1"/>
      <c r="J393" s="1"/>
      <c r="K393" s="1"/>
      <c r="L393" s="1" t="e">
        <f>CONCATENATE(Self_Reported!$B393,Self_Reported!$C393)</f>
        <v>#REF!</v>
      </c>
      <c r="M393" s="1">
        <f>Self_Reported!$D393+Self_Reported!$E393+Self_Reported!$F393+Self_Reported!$G393</f>
        <v>0</v>
      </c>
      <c r="N393" s="1">
        <f>Self_Reported!$H393+Self_Reported!$I393+Self_Reported!$J393+Self_Reported!$K393</f>
        <v>0</v>
      </c>
      <c r="O393" s="1">
        <f>Self_Reported!$D393</f>
        <v>0</v>
      </c>
      <c r="P393" s="1">
        <f>Self_Reported!$D393+Self_Reported!$E393</f>
        <v>0</v>
      </c>
      <c r="Q393" s="1">
        <f>Self_Reported!$D393+Self_Reported!$E393+Self_Reported!$F393</f>
        <v>0</v>
      </c>
      <c r="R393" s="1">
        <f>Self_Reported!$M393</f>
        <v>0</v>
      </c>
      <c r="S393" s="1">
        <f>Self_Reported!$H393</f>
        <v>0</v>
      </c>
      <c r="T393" s="1">
        <f>Self_Reported!$H393+Self_Reported!$I393</f>
        <v>0</v>
      </c>
      <c r="U393" s="1">
        <f>Self_Reported!$H393+Self_Reported!$I393+Self_Reported!$J393</f>
        <v>0</v>
      </c>
      <c r="V393" s="1">
        <f>Self_Reported!$N393</f>
        <v>0</v>
      </c>
    </row>
    <row r="394" spans="2:22" x14ac:dyDescent="0.25">
      <c r="B394" t="e">
        <f t="shared" si="4"/>
        <v>#REF!</v>
      </c>
      <c r="C394" s="1">
        <v>2019</v>
      </c>
      <c r="D394" s="1"/>
      <c r="E394" s="1"/>
      <c r="F394" s="1"/>
      <c r="G394" s="1"/>
      <c r="H394" s="1"/>
      <c r="I394" s="1"/>
      <c r="J394" s="1"/>
      <c r="K394" s="1"/>
      <c r="L394" s="1" t="e">
        <f>CONCATENATE(Self_Reported!$B394,Self_Reported!$C394)</f>
        <v>#REF!</v>
      </c>
      <c r="M394" s="1">
        <f>Self_Reported!$D394+Self_Reported!$E394+Self_Reported!$F394+Self_Reported!$G394</f>
        <v>0</v>
      </c>
      <c r="N394" s="1">
        <f>Self_Reported!$H394+Self_Reported!$I394+Self_Reported!$J394+Self_Reported!$K394</f>
        <v>0</v>
      </c>
      <c r="O394" s="1">
        <f>Self_Reported!$D394</f>
        <v>0</v>
      </c>
      <c r="P394" s="1">
        <f>Self_Reported!$D394+Self_Reported!$E394</f>
        <v>0</v>
      </c>
      <c r="Q394" s="1">
        <f>Self_Reported!$D394+Self_Reported!$E394+Self_Reported!$F394</f>
        <v>0</v>
      </c>
      <c r="R394" s="1">
        <f>Self_Reported!$M394</f>
        <v>0</v>
      </c>
      <c r="S394" s="1">
        <f>Self_Reported!$H394</f>
        <v>0</v>
      </c>
      <c r="T394" s="1">
        <f>Self_Reported!$H394+Self_Reported!$I394</f>
        <v>0</v>
      </c>
      <c r="U394" s="1">
        <f>Self_Reported!$H394+Self_Reported!$I394+Self_Reported!$J394</f>
        <v>0</v>
      </c>
      <c r="V394" s="1">
        <f>Self_Reported!$N394</f>
        <v>0</v>
      </c>
    </row>
    <row r="395" spans="2:22" x14ac:dyDescent="0.25">
      <c r="B395" t="e">
        <f t="shared" si="4"/>
        <v>#REF!</v>
      </c>
      <c r="C395" s="1">
        <v>2019</v>
      </c>
      <c r="D395" s="1"/>
      <c r="E395" s="1"/>
      <c r="F395" s="1"/>
      <c r="G395" s="1"/>
      <c r="H395" s="1"/>
      <c r="I395" s="1"/>
      <c r="J395" s="1"/>
      <c r="K395" s="1"/>
      <c r="L395" s="1" t="e">
        <f>CONCATENATE(Self_Reported!$B395,Self_Reported!$C395)</f>
        <v>#REF!</v>
      </c>
      <c r="M395" s="1">
        <f>Self_Reported!$D395+Self_Reported!$E395+Self_Reported!$F395+Self_Reported!$G395</f>
        <v>0</v>
      </c>
      <c r="N395" s="1">
        <f>Self_Reported!$H395+Self_Reported!$I395+Self_Reported!$J395+Self_Reported!$K395</f>
        <v>0</v>
      </c>
      <c r="O395" s="1">
        <f>Self_Reported!$D395</f>
        <v>0</v>
      </c>
      <c r="P395" s="1">
        <f>Self_Reported!$D395+Self_Reported!$E395</f>
        <v>0</v>
      </c>
      <c r="Q395" s="1">
        <f>Self_Reported!$D395+Self_Reported!$E395+Self_Reported!$F395</f>
        <v>0</v>
      </c>
      <c r="R395" s="1">
        <f>Self_Reported!$M395</f>
        <v>0</v>
      </c>
      <c r="S395" s="1">
        <f>Self_Reported!$H395</f>
        <v>0</v>
      </c>
      <c r="T395" s="1">
        <f>Self_Reported!$H395+Self_Reported!$I395</f>
        <v>0</v>
      </c>
      <c r="U395" s="1">
        <f>Self_Reported!$H395+Self_Reported!$I395+Self_Reported!$J395</f>
        <v>0</v>
      </c>
      <c r="V395" s="1">
        <f>Self_Reported!$N395</f>
        <v>0</v>
      </c>
    </row>
    <row r="396" spans="2:22" x14ac:dyDescent="0.25">
      <c r="B396" t="e">
        <f t="shared" ref="B396:B459" si="5">B324</f>
        <v>#REF!</v>
      </c>
      <c r="C396" s="1">
        <v>2019</v>
      </c>
      <c r="D396" s="1"/>
      <c r="E396" s="1"/>
      <c r="F396" s="1"/>
      <c r="G396" s="1"/>
      <c r="H396" s="1"/>
      <c r="I396" s="1"/>
      <c r="J396" s="1"/>
      <c r="K396" s="1"/>
      <c r="L396" s="1" t="e">
        <f>CONCATENATE(Self_Reported!$B396,Self_Reported!$C396)</f>
        <v>#REF!</v>
      </c>
      <c r="M396" s="1">
        <f>Self_Reported!$D396+Self_Reported!$E396+Self_Reported!$F396+Self_Reported!$G396</f>
        <v>0</v>
      </c>
      <c r="N396" s="1">
        <f>Self_Reported!$H396+Self_Reported!$I396+Self_Reported!$J396+Self_Reported!$K396</f>
        <v>0</v>
      </c>
      <c r="O396" s="1">
        <f>Self_Reported!$D396</f>
        <v>0</v>
      </c>
      <c r="P396" s="1">
        <f>Self_Reported!$D396+Self_Reported!$E396</f>
        <v>0</v>
      </c>
      <c r="Q396" s="1">
        <f>Self_Reported!$D396+Self_Reported!$E396+Self_Reported!$F396</f>
        <v>0</v>
      </c>
      <c r="R396" s="1">
        <f>Self_Reported!$M396</f>
        <v>0</v>
      </c>
      <c r="S396" s="1">
        <f>Self_Reported!$H396</f>
        <v>0</v>
      </c>
      <c r="T396" s="1">
        <f>Self_Reported!$H396+Self_Reported!$I396</f>
        <v>0</v>
      </c>
      <c r="U396" s="1">
        <f>Self_Reported!$H396+Self_Reported!$I396+Self_Reported!$J396</f>
        <v>0</v>
      </c>
      <c r="V396" s="1">
        <f>Self_Reported!$N396</f>
        <v>0</v>
      </c>
    </row>
    <row r="397" spans="2:22" x14ac:dyDescent="0.25">
      <c r="B397" t="str">
        <f t="shared" si="5"/>
        <v>Pounds of Recycled Material Collected</v>
      </c>
      <c r="C397" s="1">
        <v>2019</v>
      </c>
      <c r="D397" s="1"/>
      <c r="E397" s="1"/>
      <c r="F397" s="1"/>
      <c r="G397" s="1"/>
      <c r="H397" s="1"/>
      <c r="I397" s="1"/>
      <c r="J397" s="1"/>
      <c r="K397" s="1"/>
      <c r="L397" s="1" t="str">
        <f>CONCATENATE(Self_Reported!$B397,Self_Reported!$C397)</f>
        <v>Pounds of Recycled Material Collected2019</v>
      </c>
      <c r="M397" s="1">
        <f>Self_Reported!$D397+Self_Reported!$E397+Self_Reported!$F397+Self_Reported!$G397</f>
        <v>0</v>
      </c>
      <c r="N397" s="1">
        <f>Self_Reported!$H397+Self_Reported!$I397+Self_Reported!$J397+Self_Reported!$K397</f>
        <v>0</v>
      </c>
      <c r="O397" s="1">
        <f>Self_Reported!$D397</f>
        <v>0</v>
      </c>
      <c r="P397" s="1">
        <f>Self_Reported!$D397+Self_Reported!$E397</f>
        <v>0</v>
      </c>
      <c r="Q397" s="1">
        <f>Self_Reported!$D397+Self_Reported!$E397+Self_Reported!$F397</f>
        <v>0</v>
      </c>
      <c r="R397" s="1">
        <f>Self_Reported!$M397</f>
        <v>0</v>
      </c>
      <c r="S397" s="1">
        <f>Self_Reported!$H397</f>
        <v>0</v>
      </c>
      <c r="T397" s="1">
        <f>Self_Reported!$H397+Self_Reported!$I397</f>
        <v>0</v>
      </c>
      <c r="U397" s="1">
        <f>Self_Reported!$H397+Self_Reported!$I397+Self_Reported!$J397</f>
        <v>0</v>
      </c>
      <c r="V397" s="1">
        <f>Self_Reported!$N397</f>
        <v>0</v>
      </c>
    </row>
    <row r="398" spans="2:22" x14ac:dyDescent="0.25">
      <c r="B398" t="str">
        <f t="shared" si="5"/>
        <v>Number of Bags Collected</v>
      </c>
      <c r="C398" s="1">
        <v>2019</v>
      </c>
      <c r="D398" s="1"/>
      <c r="E398" s="1"/>
      <c r="F398" s="1"/>
      <c r="G398" s="1"/>
      <c r="H398" s="1"/>
      <c r="I398" s="1"/>
      <c r="J398" s="1"/>
      <c r="K398" s="1"/>
      <c r="L398" s="1" t="str">
        <f>CONCATENATE(Self_Reported!$B398,Self_Reported!$C398)</f>
        <v>Number of Bags Collected2019</v>
      </c>
      <c r="M398" s="1">
        <f>Self_Reported!$D398+Self_Reported!$E398+Self_Reported!$F398+Self_Reported!$G398</f>
        <v>0</v>
      </c>
      <c r="N398" s="1">
        <f>Self_Reported!$H398+Self_Reported!$I398+Self_Reported!$J398+Self_Reported!$K398</f>
        <v>0</v>
      </c>
      <c r="O398" s="1">
        <f>Self_Reported!$D398</f>
        <v>0</v>
      </c>
      <c r="P398" s="1">
        <f>Self_Reported!$D398+Self_Reported!$E398</f>
        <v>0</v>
      </c>
      <c r="Q398" s="1">
        <f>Self_Reported!$D398+Self_Reported!$E398+Self_Reported!$F398</f>
        <v>0</v>
      </c>
      <c r="R398" s="1">
        <f>Self_Reported!$M398</f>
        <v>0</v>
      </c>
      <c r="S398" s="1">
        <f>Self_Reported!$H398</f>
        <v>0</v>
      </c>
      <c r="T398" s="1">
        <f>Self_Reported!$H398+Self_Reported!$I398</f>
        <v>0</v>
      </c>
      <c r="U398" s="1">
        <f>Self_Reported!$H398+Self_Reported!$I398+Self_Reported!$J398</f>
        <v>0</v>
      </c>
      <c r="V398" s="1">
        <f>Self_Reported!$N398</f>
        <v>0</v>
      </c>
    </row>
    <row r="399" spans="2:22" x14ac:dyDescent="0.25">
      <c r="B399" t="str">
        <f t="shared" si="5"/>
        <v xml:space="preserve">Number of Receptacles Maintained </v>
      </c>
      <c r="C399" s="1">
        <v>2019</v>
      </c>
      <c r="D399" s="1"/>
      <c r="E399" s="1"/>
      <c r="F399" s="1"/>
      <c r="G399" s="1"/>
      <c r="H399" s="1"/>
      <c r="I399" s="1"/>
      <c r="J399" s="1"/>
      <c r="K399" s="1"/>
      <c r="L399" s="1" t="str">
        <f>CONCATENATE(Self_Reported!$B399,Self_Reported!$C399)</f>
        <v>Number of Receptacles Maintained 2019</v>
      </c>
      <c r="M399" s="1">
        <f>Self_Reported!$D399+Self_Reported!$E399+Self_Reported!$F399+Self_Reported!$G399</f>
        <v>0</v>
      </c>
      <c r="N399" s="1">
        <f>Self_Reported!$H399+Self_Reported!$I399+Self_Reported!$J399+Self_Reported!$K399</f>
        <v>0</v>
      </c>
      <c r="O399" s="1">
        <f>Self_Reported!$D399</f>
        <v>0</v>
      </c>
      <c r="P399" s="1">
        <f>Self_Reported!$D399+Self_Reported!$E399</f>
        <v>0</v>
      </c>
      <c r="Q399" s="1">
        <f>Self_Reported!$D399+Self_Reported!$E399+Self_Reported!$F399</f>
        <v>0</v>
      </c>
      <c r="R399" s="1">
        <f>Self_Reported!$M399</f>
        <v>0</v>
      </c>
      <c r="S399" s="1">
        <f>Self_Reported!$H399</f>
        <v>0</v>
      </c>
      <c r="T399" s="1">
        <f>Self_Reported!$H399+Self_Reported!$I399</f>
        <v>0</v>
      </c>
      <c r="U399" s="1">
        <f>Self_Reported!$H399+Self_Reported!$I399+Self_Reported!$J399</f>
        <v>0</v>
      </c>
      <c r="V399" s="1">
        <f>Self_Reported!$N399</f>
        <v>0</v>
      </c>
    </row>
    <row r="400" spans="2:22" x14ac:dyDescent="0.25">
      <c r="B400" t="e">
        <f t="shared" si="5"/>
        <v>#REF!</v>
      </c>
      <c r="C400" s="1">
        <v>2019</v>
      </c>
      <c r="D400" s="1"/>
      <c r="E400" s="1"/>
      <c r="F400" s="1"/>
      <c r="G400" s="1"/>
      <c r="H400" s="1"/>
      <c r="I400" s="1"/>
      <c r="J400" s="1"/>
      <c r="K400" s="1"/>
      <c r="L400" s="1" t="e">
        <f>CONCATENATE(Self_Reported!$B400,Self_Reported!$C400)</f>
        <v>#REF!</v>
      </c>
      <c r="M400" s="1">
        <f>Self_Reported!$D400+Self_Reported!$E400+Self_Reported!$F400+Self_Reported!$G400</f>
        <v>0</v>
      </c>
      <c r="N400" s="1">
        <f>Self_Reported!$H400+Self_Reported!$I400+Self_Reported!$J400+Self_Reported!$K400</f>
        <v>0</v>
      </c>
      <c r="O400" s="1">
        <f>Self_Reported!$D400</f>
        <v>0</v>
      </c>
      <c r="P400" s="1">
        <f>Self_Reported!$D400+Self_Reported!$E400</f>
        <v>0</v>
      </c>
      <c r="Q400" s="1">
        <f>Self_Reported!$D400+Self_Reported!$E400+Self_Reported!$F400</f>
        <v>0</v>
      </c>
      <c r="R400" s="1">
        <f>Self_Reported!$M400</f>
        <v>0</v>
      </c>
      <c r="S400" s="1">
        <f>Self_Reported!$H400</f>
        <v>0</v>
      </c>
      <c r="T400" s="1">
        <f>Self_Reported!$H400+Self_Reported!$I400</f>
        <v>0</v>
      </c>
      <c r="U400" s="1">
        <f>Self_Reported!$H400+Self_Reported!$I400+Self_Reported!$J400</f>
        <v>0</v>
      </c>
      <c r="V400" s="1">
        <f>Self_Reported!$N400</f>
        <v>0</v>
      </c>
    </row>
    <row r="401" spans="2:22" x14ac:dyDescent="0.25">
      <c r="B401" t="e">
        <f t="shared" si="5"/>
        <v>#REF!</v>
      </c>
      <c r="C401" s="1">
        <v>2019</v>
      </c>
      <c r="D401" s="1"/>
      <c r="E401" s="1"/>
      <c r="F401" s="1"/>
      <c r="G401" s="1"/>
      <c r="H401" s="1"/>
      <c r="I401" s="1"/>
      <c r="J401" s="1"/>
      <c r="K401" s="1"/>
      <c r="L401" s="1" t="e">
        <f>CONCATENATE(Self_Reported!$B401,Self_Reported!$C401)</f>
        <v>#REF!</v>
      </c>
      <c r="M401" s="1">
        <f>Self_Reported!$D401+Self_Reported!$E401+Self_Reported!$F401+Self_Reported!$G401</f>
        <v>0</v>
      </c>
      <c r="N401" s="1">
        <f>Self_Reported!$H401+Self_Reported!$I401+Self_Reported!$J401+Self_Reported!$K401</f>
        <v>0</v>
      </c>
      <c r="O401" s="1">
        <f>Self_Reported!$D401</f>
        <v>0</v>
      </c>
      <c r="P401" s="1">
        <f>Self_Reported!$D401+Self_Reported!$E401</f>
        <v>0</v>
      </c>
      <c r="Q401" s="1">
        <f>Self_Reported!$D401+Self_Reported!$E401+Self_Reported!$F401</f>
        <v>0</v>
      </c>
      <c r="R401" s="1">
        <f>Self_Reported!$M401</f>
        <v>0</v>
      </c>
      <c r="S401" s="1">
        <f>Self_Reported!$H401</f>
        <v>0</v>
      </c>
      <c r="T401" s="1">
        <f>Self_Reported!$H401+Self_Reported!$I401</f>
        <v>0</v>
      </c>
      <c r="U401" s="1">
        <f>Self_Reported!$H401+Self_Reported!$I401+Self_Reported!$J401</f>
        <v>0</v>
      </c>
      <c r="V401" s="1">
        <f>Self_Reported!$N401</f>
        <v>0</v>
      </c>
    </row>
    <row r="402" spans="2:22" x14ac:dyDescent="0.25">
      <c r="B402" t="e">
        <f t="shared" si="5"/>
        <v>#REF!</v>
      </c>
      <c r="C402" s="1">
        <v>2019</v>
      </c>
      <c r="D402" s="1"/>
      <c r="E402" s="1"/>
      <c r="F402" s="1"/>
      <c r="G402" s="1"/>
      <c r="H402" s="1"/>
      <c r="I402" s="1"/>
      <c r="J402" s="1"/>
      <c r="K402" s="1"/>
      <c r="L402" s="1" t="e">
        <f>CONCATENATE(Self_Reported!$B402,Self_Reported!$C402)</f>
        <v>#REF!</v>
      </c>
      <c r="M402" s="1">
        <f>Self_Reported!$D402+Self_Reported!$E402+Self_Reported!$F402+Self_Reported!$G402</f>
        <v>0</v>
      </c>
      <c r="N402" s="1">
        <f>Self_Reported!$H402+Self_Reported!$I402+Self_Reported!$J402+Self_Reported!$K402</f>
        <v>0</v>
      </c>
      <c r="O402" s="1">
        <f>Self_Reported!$D402</f>
        <v>0</v>
      </c>
      <c r="P402" s="1">
        <f>Self_Reported!$D402+Self_Reported!$E402</f>
        <v>0</v>
      </c>
      <c r="Q402" s="1">
        <f>Self_Reported!$D402+Self_Reported!$E402+Self_Reported!$F402</f>
        <v>0</v>
      </c>
      <c r="R402" s="1">
        <f>Self_Reported!$M402</f>
        <v>0</v>
      </c>
      <c r="S402" s="1">
        <f>Self_Reported!$H402</f>
        <v>0</v>
      </c>
      <c r="T402" s="1">
        <f>Self_Reported!$H402+Self_Reported!$I402</f>
        <v>0</v>
      </c>
      <c r="U402" s="1">
        <f>Self_Reported!$H402+Self_Reported!$I402+Self_Reported!$J402</f>
        <v>0</v>
      </c>
      <c r="V402" s="1">
        <f>Self_Reported!$N402</f>
        <v>0</v>
      </c>
    </row>
    <row r="403" spans="2:22" x14ac:dyDescent="0.25">
      <c r="B403" t="e">
        <f t="shared" si="5"/>
        <v>#REF!</v>
      </c>
      <c r="C403" s="1">
        <v>2019</v>
      </c>
      <c r="D403" s="1"/>
      <c r="E403" s="1"/>
      <c r="F403" s="1"/>
      <c r="G403" s="1"/>
      <c r="H403" s="1"/>
      <c r="I403" s="1"/>
      <c r="J403" s="1"/>
      <c r="K403" s="1"/>
      <c r="L403" s="1" t="e">
        <f>CONCATENATE(Self_Reported!$B403,Self_Reported!$C403)</f>
        <v>#REF!</v>
      </c>
      <c r="M403" s="1">
        <f>Self_Reported!$D403+Self_Reported!$E403+Self_Reported!$F403+Self_Reported!$G403</f>
        <v>0</v>
      </c>
      <c r="N403" s="1">
        <f>Self_Reported!$H403+Self_Reported!$I403+Self_Reported!$J403+Self_Reported!$K403</f>
        <v>0</v>
      </c>
      <c r="O403" s="1">
        <f>Self_Reported!$D403</f>
        <v>0</v>
      </c>
      <c r="P403" s="1">
        <f>Self_Reported!$D403+Self_Reported!$E403</f>
        <v>0</v>
      </c>
      <c r="Q403" s="1">
        <f>Self_Reported!$D403+Self_Reported!$E403+Self_Reported!$F403</f>
        <v>0</v>
      </c>
      <c r="R403" s="1">
        <f>Self_Reported!$M403</f>
        <v>0</v>
      </c>
      <c r="S403" s="1">
        <f>Self_Reported!$H403</f>
        <v>0</v>
      </c>
      <c r="T403" s="1">
        <f>Self_Reported!$H403+Self_Reported!$I403</f>
        <v>0</v>
      </c>
      <c r="U403" s="1">
        <f>Self_Reported!$H403+Self_Reported!$I403+Self_Reported!$J403</f>
        <v>0</v>
      </c>
      <c r="V403" s="1">
        <f>Self_Reported!$N403</f>
        <v>0</v>
      </c>
    </row>
    <row r="404" spans="2:22" x14ac:dyDescent="0.25">
      <c r="B404" t="e">
        <f t="shared" si="5"/>
        <v>#REF!</v>
      </c>
      <c r="C404" s="1">
        <v>2019</v>
      </c>
      <c r="D404" s="1"/>
      <c r="E404" s="1"/>
      <c r="F404" s="1"/>
      <c r="G404" s="1"/>
      <c r="H404" s="1"/>
      <c r="I404" s="1"/>
      <c r="J404" s="1"/>
      <c r="K404" s="1"/>
      <c r="L404" s="1" t="e">
        <f>CONCATENATE(Self_Reported!$B404,Self_Reported!$C404)</f>
        <v>#REF!</v>
      </c>
      <c r="M404" s="1">
        <f>Self_Reported!$D404+Self_Reported!$E404+Self_Reported!$F404+Self_Reported!$G404</f>
        <v>0</v>
      </c>
      <c r="N404" s="1">
        <f>Self_Reported!$H404+Self_Reported!$I404+Self_Reported!$J404+Self_Reported!$K404</f>
        <v>0</v>
      </c>
      <c r="O404" s="1">
        <f>Self_Reported!$D404</f>
        <v>0</v>
      </c>
      <c r="P404" s="1">
        <f>Self_Reported!$D404+Self_Reported!$E404</f>
        <v>0</v>
      </c>
      <c r="Q404" s="1">
        <f>Self_Reported!$D404+Self_Reported!$E404+Self_Reported!$F404</f>
        <v>0</v>
      </c>
      <c r="R404" s="1">
        <f>Self_Reported!$M404</f>
        <v>0</v>
      </c>
      <c r="S404" s="1">
        <f>Self_Reported!$H404</f>
        <v>0</v>
      </c>
      <c r="T404" s="1">
        <f>Self_Reported!$H404+Self_Reported!$I404</f>
        <v>0</v>
      </c>
      <c r="U404" s="1">
        <f>Self_Reported!$H404+Self_Reported!$I404+Self_Reported!$J404</f>
        <v>0</v>
      </c>
      <c r="V404" s="1">
        <f>Self_Reported!$N404</f>
        <v>0</v>
      </c>
    </row>
    <row r="405" spans="2:22" x14ac:dyDescent="0.25">
      <c r="B405" t="e">
        <f t="shared" si="5"/>
        <v>#REF!</v>
      </c>
      <c r="C405" s="1">
        <v>2019</v>
      </c>
      <c r="D405" s="1"/>
      <c r="E405" s="1"/>
      <c r="F405" s="1"/>
      <c r="G405" s="1"/>
      <c r="H405" s="1"/>
      <c r="I405" s="1"/>
      <c r="J405" s="1"/>
      <c r="K405" s="1"/>
      <c r="L405" s="1" t="e">
        <f>CONCATENATE(Self_Reported!$B405,Self_Reported!$C405)</f>
        <v>#REF!</v>
      </c>
      <c r="M405" s="1">
        <f>Self_Reported!$D405+Self_Reported!$E405+Self_Reported!$F405+Self_Reported!$G405</f>
        <v>0</v>
      </c>
      <c r="N405" s="1">
        <f>Self_Reported!$H405+Self_Reported!$I405+Self_Reported!$J405+Self_Reported!$K405</f>
        <v>0</v>
      </c>
      <c r="O405" s="1">
        <f>Self_Reported!$D405</f>
        <v>0</v>
      </c>
      <c r="P405" s="1">
        <f>Self_Reported!$D405+Self_Reported!$E405</f>
        <v>0</v>
      </c>
      <c r="Q405" s="1">
        <f>Self_Reported!$D405+Self_Reported!$E405+Self_Reported!$F405</f>
        <v>0</v>
      </c>
      <c r="R405" s="1">
        <f>Self_Reported!$M405</f>
        <v>0</v>
      </c>
      <c r="S405" s="1">
        <f>Self_Reported!$H405</f>
        <v>0</v>
      </c>
      <c r="T405" s="1">
        <f>Self_Reported!$H405+Self_Reported!$I405</f>
        <v>0</v>
      </c>
      <c r="U405" s="1">
        <f>Self_Reported!$H405+Self_Reported!$I405+Self_Reported!$J405</f>
        <v>0</v>
      </c>
      <c r="V405" s="1">
        <f>Self_Reported!$N405</f>
        <v>0</v>
      </c>
    </row>
    <row r="406" spans="2:22" x14ac:dyDescent="0.25">
      <c r="B406" t="e">
        <f t="shared" si="5"/>
        <v>#REF!</v>
      </c>
      <c r="C406" s="1">
        <v>2019</v>
      </c>
      <c r="D406" s="1"/>
      <c r="E406" s="1"/>
      <c r="F406" s="1"/>
      <c r="G406" s="1"/>
      <c r="H406" s="1"/>
      <c r="I406" s="1"/>
      <c r="J406" s="1"/>
      <c r="K406" s="1"/>
      <c r="L406" s="1" t="e">
        <f>CONCATENATE(Self_Reported!$B406,Self_Reported!$C406)</f>
        <v>#REF!</v>
      </c>
      <c r="M406" s="1">
        <f>Self_Reported!$D406+Self_Reported!$E406+Self_Reported!$F406+Self_Reported!$G406</f>
        <v>0</v>
      </c>
      <c r="N406" s="1">
        <f>Self_Reported!$H406+Self_Reported!$I406+Self_Reported!$J406+Self_Reported!$K406</f>
        <v>0</v>
      </c>
      <c r="O406" s="1">
        <f>Self_Reported!$D406</f>
        <v>0</v>
      </c>
      <c r="P406" s="1">
        <f>Self_Reported!$D406+Self_Reported!$E406</f>
        <v>0</v>
      </c>
      <c r="Q406" s="1">
        <f>Self_Reported!$D406+Self_Reported!$E406+Self_Reported!$F406</f>
        <v>0</v>
      </c>
      <c r="R406" s="1">
        <f>Self_Reported!$M406</f>
        <v>0</v>
      </c>
      <c r="S406" s="1">
        <f>Self_Reported!$H406</f>
        <v>0</v>
      </c>
      <c r="T406" s="1">
        <f>Self_Reported!$H406+Self_Reported!$I406</f>
        <v>0</v>
      </c>
      <c r="U406" s="1">
        <f>Self_Reported!$H406+Self_Reported!$I406+Self_Reported!$J406</f>
        <v>0</v>
      </c>
      <c r="V406" s="1">
        <f>Self_Reported!$N406</f>
        <v>0</v>
      </c>
    </row>
    <row r="407" spans="2:22" x14ac:dyDescent="0.25">
      <c r="B407" t="e">
        <f t="shared" si="5"/>
        <v>#REF!</v>
      </c>
      <c r="C407" s="1">
        <v>2019</v>
      </c>
      <c r="D407" s="1"/>
      <c r="E407" s="1"/>
      <c r="F407" s="1"/>
      <c r="G407" s="1"/>
      <c r="H407" s="1"/>
      <c r="I407" s="1"/>
      <c r="J407" s="1"/>
      <c r="K407" s="1"/>
      <c r="L407" s="1" t="e">
        <f>CONCATENATE(Self_Reported!$B407,Self_Reported!$C407)</f>
        <v>#REF!</v>
      </c>
      <c r="M407" s="1">
        <f>Self_Reported!$D407+Self_Reported!$E407+Self_Reported!$F407+Self_Reported!$G407</f>
        <v>0</v>
      </c>
      <c r="N407" s="1">
        <f>Self_Reported!$H407+Self_Reported!$I407+Self_Reported!$J407+Self_Reported!$K407</f>
        <v>0</v>
      </c>
      <c r="O407" s="1">
        <f>Self_Reported!$D407</f>
        <v>0</v>
      </c>
      <c r="P407" s="1">
        <f>Self_Reported!$D407+Self_Reported!$E407</f>
        <v>0</v>
      </c>
      <c r="Q407" s="1">
        <f>Self_Reported!$D407+Self_Reported!$E407+Self_Reported!$F407</f>
        <v>0</v>
      </c>
      <c r="R407" s="1">
        <f>Self_Reported!$M407</f>
        <v>0</v>
      </c>
      <c r="S407" s="1">
        <f>Self_Reported!$H407</f>
        <v>0</v>
      </c>
      <c r="T407" s="1">
        <f>Self_Reported!$H407+Self_Reported!$I407</f>
        <v>0</v>
      </c>
      <c r="U407" s="1">
        <f>Self_Reported!$H407+Self_Reported!$I407+Self_Reported!$J407</f>
        <v>0</v>
      </c>
      <c r="V407" s="1">
        <f>Self_Reported!$N407</f>
        <v>0</v>
      </c>
    </row>
    <row r="408" spans="2:22" x14ac:dyDescent="0.25">
      <c r="B408" t="e">
        <f t="shared" si="5"/>
        <v>#REF!</v>
      </c>
      <c r="C408" s="1">
        <v>2019</v>
      </c>
      <c r="D408" s="1"/>
      <c r="E408" s="1"/>
      <c r="F408" s="1"/>
      <c r="G408" s="1"/>
      <c r="H408" s="1"/>
      <c r="I408" s="1"/>
      <c r="J408" s="1"/>
      <c r="K408" s="1"/>
      <c r="L408" s="1" t="e">
        <f>CONCATENATE(Self_Reported!$B408,Self_Reported!$C408)</f>
        <v>#REF!</v>
      </c>
      <c r="M408" s="1">
        <f>Self_Reported!$D408+Self_Reported!$E408+Self_Reported!$F408+Self_Reported!$G408</f>
        <v>0</v>
      </c>
      <c r="N408" s="1">
        <f>Self_Reported!$H408+Self_Reported!$I408+Self_Reported!$J408+Self_Reported!$K408</f>
        <v>0</v>
      </c>
      <c r="O408" s="1">
        <f>Self_Reported!$D408</f>
        <v>0</v>
      </c>
      <c r="P408" s="1">
        <f>Self_Reported!$D408+Self_Reported!$E408</f>
        <v>0</v>
      </c>
      <c r="Q408" s="1">
        <f>Self_Reported!$D408+Self_Reported!$E408+Self_Reported!$F408</f>
        <v>0</v>
      </c>
      <c r="R408" s="1">
        <f>Self_Reported!$M408</f>
        <v>0</v>
      </c>
      <c r="S408" s="1">
        <f>Self_Reported!$H408</f>
        <v>0</v>
      </c>
      <c r="T408" s="1">
        <f>Self_Reported!$H408+Self_Reported!$I408</f>
        <v>0</v>
      </c>
      <c r="U408" s="1">
        <f>Self_Reported!$H408+Self_Reported!$I408+Self_Reported!$J408</f>
        <v>0</v>
      </c>
      <c r="V408" s="1">
        <f>Self_Reported!$N408</f>
        <v>0</v>
      </c>
    </row>
    <row r="409" spans="2:22" x14ac:dyDescent="0.25">
      <c r="B409" t="e">
        <f t="shared" si="5"/>
        <v>#REF!</v>
      </c>
      <c r="C409" s="1">
        <v>2019</v>
      </c>
      <c r="D409" s="1"/>
      <c r="E409" s="1"/>
      <c r="F409" s="1"/>
      <c r="G409" s="1"/>
      <c r="H409" s="1"/>
      <c r="I409" s="1"/>
      <c r="J409" s="1"/>
      <c r="K409" s="1"/>
      <c r="L409" s="1" t="e">
        <f>CONCATENATE(Self_Reported!$B409,Self_Reported!$C409)</f>
        <v>#REF!</v>
      </c>
      <c r="M409" s="1">
        <f>Self_Reported!$D409+Self_Reported!$E409+Self_Reported!$F409+Self_Reported!$G409</f>
        <v>0</v>
      </c>
      <c r="N409" s="1">
        <f>Self_Reported!$H409+Self_Reported!$I409+Self_Reported!$J409+Self_Reported!$K409</f>
        <v>0</v>
      </c>
      <c r="O409" s="1">
        <f>Self_Reported!$D409</f>
        <v>0</v>
      </c>
      <c r="P409" s="1">
        <f>Self_Reported!$D409+Self_Reported!$E409</f>
        <v>0</v>
      </c>
      <c r="Q409" s="1">
        <f>Self_Reported!$D409+Self_Reported!$E409+Self_Reported!$F409</f>
        <v>0</v>
      </c>
      <c r="R409" s="1">
        <f>Self_Reported!$M409</f>
        <v>0</v>
      </c>
      <c r="S409" s="1">
        <f>Self_Reported!$H409</f>
        <v>0</v>
      </c>
      <c r="T409" s="1">
        <f>Self_Reported!$H409+Self_Reported!$I409</f>
        <v>0</v>
      </c>
      <c r="U409" s="1">
        <f>Self_Reported!$H409+Self_Reported!$I409+Self_Reported!$J409</f>
        <v>0</v>
      </c>
      <c r="V409" s="1">
        <f>Self_Reported!$N409</f>
        <v>0</v>
      </c>
    </row>
    <row r="410" spans="2:22" x14ac:dyDescent="0.25">
      <c r="B410" t="e">
        <f t="shared" si="5"/>
        <v>#REF!</v>
      </c>
      <c r="C410" s="1">
        <v>2019</v>
      </c>
      <c r="D410" s="1"/>
      <c r="E410" s="1"/>
      <c r="F410" s="1"/>
      <c r="G410" s="1"/>
      <c r="H410" s="1"/>
      <c r="I410" s="1"/>
      <c r="J410" s="1"/>
      <c r="K410" s="1"/>
      <c r="L410" s="1" t="e">
        <f>CONCATENATE(Self_Reported!$B410,Self_Reported!$C410)</f>
        <v>#REF!</v>
      </c>
      <c r="M410" s="1">
        <f>Self_Reported!$D410+Self_Reported!$E410+Self_Reported!$F410+Self_Reported!$G410</f>
        <v>0</v>
      </c>
      <c r="N410" s="1">
        <f>Self_Reported!$H410+Self_Reported!$I410+Self_Reported!$J410+Self_Reported!$K410</f>
        <v>0</v>
      </c>
      <c r="O410" s="1">
        <f>Self_Reported!$D410</f>
        <v>0</v>
      </c>
      <c r="P410" s="1">
        <f>Self_Reported!$D410+Self_Reported!$E410</f>
        <v>0</v>
      </c>
      <c r="Q410" s="1">
        <f>Self_Reported!$D410+Self_Reported!$E410+Self_Reported!$F410</f>
        <v>0</v>
      </c>
      <c r="R410" s="1">
        <f>Self_Reported!$M410</f>
        <v>0</v>
      </c>
      <c r="S410" s="1">
        <f>Self_Reported!$H410</f>
        <v>0</v>
      </c>
      <c r="T410" s="1">
        <f>Self_Reported!$H410+Self_Reported!$I410</f>
        <v>0</v>
      </c>
      <c r="U410" s="1">
        <f>Self_Reported!$H410+Self_Reported!$I410+Self_Reported!$J410</f>
        <v>0</v>
      </c>
      <c r="V410" s="1">
        <f>Self_Reported!$N410</f>
        <v>0</v>
      </c>
    </row>
    <row r="411" spans="2:22" x14ac:dyDescent="0.25">
      <c r="B411" t="e">
        <f t="shared" si="5"/>
        <v>#REF!</v>
      </c>
      <c r="C411" s="1">
        <v>2019</v>
      </c>
      <c r="D411" s="1"/>
      <c r="E411" s="1"/>
      <c r="F411" s="1"/>
      <c r="G411" s="1"/>
      <c r="H411" s="1"/>
      <c r="I411" s="1"/>
      <c r="J411" s="1"/>
      <c r="K411" s="1"/>
      <c r="L411" s="1" t="e">
        <f>CONCATENATE(Self_Reported!$B411,Self_Reported!$C411)</f>
        <v>#REF!</v>
      </c>
      <c r="M411" s="1">
        <f>Self_Reported!$D411+Self_Reported!$E411+Self_Reported!$F411+Self_Reported!$G411</f>
        <v>0</v>
      </c>
      <c r="N411" s="1">
        <f>Self_Reported!$H411+Self_Reported!$I411+Self_Reported!$J411+Self_Reported!$K411</f>
        <v>0</v>
      </c>
      <c r="O411" s="1">
        <f>Self_Reported!$D411</f>
        <v>0</v>
      </c>
      <c r="P411" s="1">
        <f>Self_Reported!$D411+Self_Reported!$E411</f>
        <v>0</v>
      </c>
      <c r="Q411" s="1">
        <f>Self_Reported!$D411+Self_Reported!$E411+Self_Reported!$F411</f>
        <v>0</v>
      </c>
      <c r="R411" s="1">
        <f>Self_Reported!$M411</f>
        <v>0</v>
      </c>
      <c r="S411" s="1">
        <f>Self_Reported!$H411</f>
        <v>0</v>
      </c>
      <c r="T411" s="1">
        <f>Self_Reported!$H411+Self_Reported!$I411</f>
        <v>0</v>
      </c>
      <c r="U411" s="1">
        <f>Self_Reported!$H411+Self_Reported!$I411+Self_Reported!$J411</f>
        <v>0</v>
      </c>
      <c r="V411" s="1">
        <f>Self_Reported!$N411</f>
        <v>0</v>
      </c>
    </row>
    <row r="412" spans="2:22" x14ac:dyDescent="0.25">
      <c r="B412" t="e">
        <f t="shared" si="5"/>
        <v>#REF!</v>
      </c>
      <c r="C412" s="1">
        <v>2019</v>
      </c>
      <c r="D412" s="1"/>
      <c r="E412" s="1"/>
      <c r="F412" s="1"/>
      <c r="G412" s="1"/>
      <c r="H412" s="1"/>
      <c r="I412" s="1"/>
      <c r="J412" s="1"/>
      <c r="K412" s="1"/>
      <c r="L412" s="1" t="e">
        <f>CONCATENATE(Self_Reported!$B412,Self_Reported!$C412)</f>
        <v>#REF!</v>
      </c>
      <c r="M412" s="1">
        <f>Self_Reported!$D412+Self_Reported!$E412+Self_Reported!$F412+Self_Reported!$G412</f>
        <v>0</v>
      </c>
      <c r="N412" s="1">
        <f>Self_Reported!$H412+Self_Reported!$I412+Self_Reported!$J412+Self_Reported!$K412</f>
        <v>0</v>
      </c>
      <c r="O412" s="1">
        <f>Self_Reported!$D412</f>
        <v>0</v>
      </c>
      <c r="P412" s="1">
        <f>Self_Reported!$D412+Self_Reported!$E412</f>
        <v>0</v>
      </c>
      <c r="Q412" s="1">
        <f>Self_Reported!$D412+Self_Reported!$E412+Self_Reported!$F412</f>
        <v>0</v>
      </c>
      <c r="R412" s="1">
        <f>Self_Reported!$M412</f>
        <v>0</v>
      </c>
      <c r="S412" s="1">
        <f>Self_Reported!$H412</f>
        <v>0</v>
      </c>
      <c r="T412" s="1">
        <f>Self_Reported!$H412+Self_Reported!$I412</f>
        <v>0</v>
      </c>
      <c r="U412" s="1">
        <f>Self_Reported!$H412+Self_Reported!$I412+Self_Reported!$J412</f>
        <v>0</v>
      </c>
      <c r="V412" s="1">
        <f>Self_Reported!$N412</f>
        <v>0</v>
      </c>
    </row>
    <row r="413" spans="2:22" x14ac:dyDescent="0.25">
      <c r="B413" t="e">
        <f t="shared" si="5"/>
        <v>#REF!</v>
      </c>
      <c r="C413" s="1">
        <v>2019</v>
      </c>
      <c r="D413" s="1"/>
      <c r="E413" s="1"/>
      <c r="F413" s="1"/>
      <c r="G413" s="1"/>
      <c r="H413" s="1"/>
      <c r="I413" s="1"/>
      <c r="J413" s="1"/>
      <c r="K413" s="1"/>
      <c r="L413" s="1" t="e">
        <f>CONCATENATE(Self_Reported!$B413,Self_Reported!$C413)</f>
        <v>#REF!</v>
      </c>
      <c r="M413" s="1">
        <f>Self_Reported!$D413+Self_Reported!$E413+Self_Reported!$F413+Self_Reported!$G413</f>
        <v>0</v>
      </c>
      <c r="N413" s="1">
        <f>Self_Reported!$H413+Self_Reported!$I413+Self_Reported!$J413+Self_Reported!$K413</f>
        <v>0</v>
      </c>
      <c r="O413" s="1">
        <f>Self_Reported!$D413</f>
        <v>0</v>
      </c>
      <c r="P413" s="1">
        <f>Self_Reported!$D413+Self_Reported!$E413</f>
        <v>0</v>
      </c>
      <c r="Q413" s="1">
        <f>Self_Reported!$D413+Self_Reported!$E413+Self_Reported!$F413</f>
        <v>0</v>
      </c>
      <c r="R413" s="1">
        <f>Self_Reported!$M413</f>
        <v>0</v>
      </c>
      <c r="S413" s="1">
        <f>Self_Reported!$H413</f>
        <v>0</v>
      </c>
      <c r="T413" s="1">
        <f>Self_Reported!$H413+Self_Reported!$I413</f>
        <v>0</v>
      </c>
      <c r="U413" s="1">
        <f>Self_Reported!$H413+Self_Reported!$I413+Self_Reported!$J413</f>
        <v>0</v>
      </c>
      <c r="V413" s="1">
        <f>Self_Reported!$N413</f>
        <v>0</v>
      </c>
    </row>
    <row r="414" spans="2:22" x14ac:dyDescent="0.25">
      <c r="B414" t="e">
        <f t="shared" si="5"/>
        <v>#REF!</v>
      </c>
      <c r="C414" s="1">
        <v>2019</v>
      </c>
      <c r="D414" s="1"/>
      <c r="E414" s="1"/>
      <c r="F414" s="1"/>
      <c r="G414" s="1"/>
      <c r="H414" s="1"/>
      <c r="I414" s="1"/>
      <c r="J414" s="1"/>
      <c r="K414" s="1"/>
      <c r="L414" s="1" t="e">
        <f>CONCATENATE(Self_Reported!$B414,Self_Reported!$C414)</f>
        <v>#REF!</v>
      </c>
      <c r="M414" s="1">
        <f>Self_Reported!$D414+Self_Reported!$E414+Self_Reported!$F414+Self_Reported!$G414</f>
        <v>0</v>
      </c>
      <c r="N414" s="1">
        <f>Self_Reported!$H414+Self_Reported!$I414+Self_Reported!$J414+Self_Reported!$K414</f>
        <v>0</v>
      </c>
      <c r="O414" s="1">
        <f>Self_Reported!$D414</f>
        <v>0</v>
      </c>
      <c r="P414" s="1">
        <f>Self_Reported!$D414+Self_Reported!$E414</f>
        <v>0</v>
      </c>
      <c r="Q414" s="1">
        <f>Self_Reported!$D414+Self_Reported!$E414+Self_Reported!$F414</f>
        <v>0</v>
      </c>
      <c r="R414" s="1">
        <f>Self_Reported!$M414</f>
        <v>0</v>
      </c>
      <c r="S414" s="1">
        <f>Self_Reported!$H414</f>
        <v>0</v>
      </c>
      <c r="T414" s="1">
        <f>Self_Reported!$H414+Self_Reported!$I414</f>
        <v>0</v>
      </c>
      <c r="U414" s="1">
        <f>Self_Reported!$H414+Self_Reported!$I414+Self_Reported!$J414</f>
        <v>0</v>
      </c>
      <c r="V414" s="1">
        <f>Self_Reported!$N414</f>
        <v>0</v>
      </c>
    </row>
    <row r="415" spans="2:22" x14ac:dyDescent="0.25">
      <c r="B415" t="e">
        <f t="shared" si="5"/>
        <v>#REF!</v>
      </c>
      <c r="C415" s="1">
        <v>2019</v>
      </c>
      <c r="D415" s="1"/>
      <c r="E415" s="1"/>
      <c r="F415" s="1"/>
      <c r="G415" s="1"/>
      <c r="H415" s="1"/>
      <c r="I415" s="1"/>
      <c r="J415" s="1"/>
      <c r="K415" s="1"/>
      <c r="L415" s="1" t="e">
        <f>CONCATENATE(Self_Reported!$B415,Self_Reported!$C415)</f>
        <v>#REF!</v>
      </c>
      <c r="M415" s="1">
        <f>Self_Reported!$D415+Self_Reported!$E415+Self_Reported!$F415+Self_Reported!$G415</f>
        <v>0</v>
      </c>
      <c r="N415" s="1">
        <f>Self_Reported!$H415+Self_Reported!$I415+Self_Reported!$J415+Self_Reported!$K415</f>
        <v>0</v>
      </c>
      <c r="O415" s="1">
        <f>Self_Reported!$D415</f>
        <v>0</v>
      </c>
      <c r="P415" s="1">
        <f>Self_Reported!$D415+Self_Reported!$E415</f>
        <v>0</v>
      </c>
      <c r="Q415" s="1">
        <f>Self_Reported!$D415+Self_Reported!$E415+Self_Reported!$F415</f>
        <v>0</v>
      </c>
      <c r="R415" s="1">
        <f>Self_Reported!$M415</f>
        <v>0</v>
      </c>
      <c r="S415" s="1">
        <f>Self_Reported!$H415</f>
        <v>0</v>
      </c>
      <c r="T415" s="1">
        <f>Self_Reported!$H415+Self_Reported!$I415</f>
        <v>0</v>
      </c>
      <c r="U415" s="1">
        <f>Self_Reported!$H415+Self_Reported!$I415+Self_Reported!$J415</f>
        <v>0</v>
      </c>
      <c r="V415" s="1">
        <f>Self_Reported!$N415</f>
        <v>0</v>
      </c>
    </row>
    <row r="416" spans="2:22" x14ac:dyDescent="0.25">
      <c r="B416" t="e">
        <f t="shared" si="5"/>
        <v>#REF!</v>
      </c>
      <c r="C416" s="1">
        <v>2019</v>
      </c>
      <c r="D416" s="1"/>
      <c r="E416" s="1"/>
      <c r="F416" s="1"/>
      <c r="G416" s="1"/>
      <c r="H416" s="1"/>
      <c r="I416" s="1"/>
      <c r="J416" s="1"/>
      <c r="K416" s="1"/>
      <c r="L416" s="1" t="e">
        <f>CONCATENATE(Self_Reported!$B416,Self_Reported!$C416)</f>
        <v>#REF!</v>
      </c>
      <c r="M416" s="1">
        <f>Self_Reported!$D416+Self_Reported!$E416+Self_Reported!$F416+Self_Reported!$G416</f>
        <v>0</v>
      </c>
      <c r="N416" s="1">
        <f>Self_Reported!$H416+Self_Reported!$I416+Self_Reported!$J416+Self_Reported!$K416</f>
        <v>0</v>
      </c>
      <c r="O416" s="1">
        <f>Self_Reported!$D416</f>
        <v>0</v>
      </c>
      <c r="P416" s="1">
        <f>Self_Reported!$D416+Self_Reported!$E416</f>
        <v>0</v>
      </c>
      <c r="Q416" s="1">
        <f>Self_Reported!$D416+Self_Reported!$E416+Self_Reported!$F416</f>
        <v>0</v>
      </c>
      <c r="R416" s="1">
        <f>Self_Reported!$M416</f>
        <v>0</v>
      </c>
      <c r="S416" s="1">
        <f>Self_Reported!$H416</f>
        <v>0</v>
      </c>
      <c r="T416" s="1">
        <f>Self_Reported!$H416+Self_Reported!$I416</f>
        <v>0</v>
      </c>
      <c r="U416" s="1">
        <f>Self_Reported!$H416+Self_Reported!$I416+Self_Reported!$J416</f>
        <v>0</v>
      </c>
      <c r="V416" s="1">
        <f>Self_Reported!$N416</f>
        <v>0</v>
      </c>
    </row>
    <row r="417" spans="2:22" x14ac:dyDescent="0.25">
      <c r="B417" t="e">
        <f t="shared" si="5"/>
        <v>#REF!</v>
      </c>
      <c r="C417" s="1">
        <v>2019</v>
      </c>
      <c r="D417" s="1"/>
      <c r="E417" s="1"/>
      <c r="F417" s="1"/>
      <c r="G417" s="1"/>
      <c r="H417" s="1"/>
      <c r="I417" s="1"/>
      <c r="J417" s="1"/>
      <c r="K417" s="1"/>
      <c r="L417" s="1" t="e">
        <f>CONCATENATE(Self_Reported!$B417,Self_Reported!$C417)</f>
        <v>#REF!</v>
      </c>
      <c r="M417" s="1">
        <f>Self_Reported!$D417+Self_Reported!$E417+Self_Reported!$F417+Self_Reported!$G417</f>
        <v>0</v>
      </c>
      <c r="N417" s="1">
        <f>Self_Reported!$H417+Self_Reported!$I417+Self_Reported!$J417+Self_Reported!$K417</f>
        <v>0</v>
      </c>
      <c r="O417" s="1">
        <f>Self_Reported!$D417</f>
        <v>0</v>
      </c>
      <c r="P417" s="1">
        <f>Self_Reported!$D417+Self_Reported!$E417</f>
        <v>0</v>
      </c>
      <c r="Q417" s="1">
        <f>Self_Reported!$D417+Self_Reported!$E417+Self_Reported!$F417</f>
        <v>0</v>
      </c>
      <c r="R417" s="1">
        <f>Self_Reported!$M417</f>
        <v>0</v>
      </c>
      <c r="S417" s="1">
        <f>Self_Reported!$H417</f>
        <v>0</v>
      </c>
      <c r="T417" s="1">
        <f>Self_Reported!$H417+Self_Reported!$I417</f>
        <v>0</v>
      </c>
      <c r="U417" s="1">
        <f>Self_Reported!$H417+Self_Reported!$I417+Self_Reported!$J417</f>
        <v>0</v>
      </c>
      <c r="V417" s="1">
        <f>Self_Reported!$N417</f>
        <v>0</v>
      </c>
    </row>
    <row r="418" spans="2:22" x14ac:dyDescent="0.25">
      <c r="B418" t="e">
        <f t="shared" si="5"/>
        <v>#REF!</v>
      </c>
      <c r="C418" s="1">
        <v>2019</v>
      </c>
      <c r="D418" s="1"/>
      <c r="E418" s="1"/>
      <c r="F418" s="1"/>
      <c r="G418" s="1"/>
      <c r="H418" s="1"/>
      <c r="I418" s="1"/>
      <c r="J418" s="1"/>
      <c r="K418" s="1"/>
      <c r="L418" s="1" t="e">
        <f>CONCATENATE(Self_Reported!$B418,Self_Reported!$C418)</f>
        <v>#REF!</v>
      </c>
      <c r="M418" s="1">
        <f>Self_Reported!$D418+Self_Reported!$E418+Self_Reported!$F418+Self_Reported!$G418</f>
        <v>0</v>
      </c>
      <c r="N418" s="1">
        <f>Self_Reported!$H418+Self_Reported!$I418+Self_Reported!$J418+Self_Reported!$K418</f>
        <v>0</v>
      </c>
      <c r="O418" s="1">
        <f>Self_Reported!$D418</f>
        <v>0</v>
      </c>
      <c r="P418" s="1">
        <f>Self_Reported!$D418+Self_Reported!$E418</f>
        <v>0</v>
      </c>
      <c r="Q418" s="1">
        <f>Self_Reported!$D418+Self_Reported!$E418+Self_Reported!$F418</f>
        <v>0</v>
      </c>
      <c r="R418" s="1">
        <f>Self_Reported!$M418</f>
        <v>0</v>
      </c>
      <c r="S418" s="1">
        <f>Self_Reported!$H418</f>
        <v>0</v>
      </c>
      <c r="T418" s="1">
        <f>Self_Reported!$H418+Self_Reported!$I418</f>
        <v>0</v>
      </c>
      <c r="U418" s="1">
        <f>Self_Reported!$H418+Self_Reported!$I418+Self_Reported!$J418</f>
        <v>0</v>
      </c>
      <c r="V418" s="1">
        <f>Self_Reported!$N418</f>
        <v>0</v>
      </c>
    </row>
    <row r="419" spans="2:22" x14ac:dyDescent="0.25">
      <c r="B419" t="e">
        <f t="shared" si="5"/>
        <v>#REF!</v>
      </c>
      <c r="C419" s="1">
        <v>2019</v>
      </c>
      <c r="D419" s="1"/>
      <c r="E419" s="1"/>
      <c r="F419" s="1"/>
      <c r="G419" s="1"/>
      <c r="H419" s="1"/>
      <c r="I419" s="1"/>
      <c r="J419" s="1"/>
      <c r="K419" s="1"/>
      <c r="L419" s="1" t="e">
        <f>CONCATENATE(Self_Reported!$B419,Self_Reported!$C419)</f>
        <v>#REF!</v>
      </c>
      <c r="M419" s="1">
        <f>Self_Reported!$D419+Self_Reported!$E419+Self_Reported!$F419+Self_Reported!$G419</f>
        <v>0</v>
      </c>
      <c r="N419" s="1">
        <f>Self_Reported!$H419+Self_Reported!$I419+Self_Reported!$J419+Self_Reported!$K419</f>
        <v>0</v>
      </c>
      <c r="O419" s="1">
        <f>Self_Reported!$D419</f>
        <v>0</v>
      </c>
      <c r="P419" s="1">
        <f>Self_Reported!$D419+Self_Reported!$E419</f>
        <v>0</v>
      </c>
      <c r="Q419" s="1">
        <f>Self_Reported!$D419+Self_Reported!$E419+Self_Reported!$F419</f>
        <v>0</v>
      </c>
      <c r="R419" s="1">
        <f>Self_Reported!$M419</f>
        <v>0</v>
      </c>
      <c r="S419" s="1">
        <f>Self_Reported!$H419</f>
        <v>0</v>
      </c>
      <c r="T419" s="1">
        <f>Self_Reported!$H419+Self_Reported!$I419</f>
        <v>0</v>
      </c>
      <c r="U419" s="1">
        <f>Self_Reported!$H419+Self_Reported!$I419+Self_Reported!$J419</f>
        <v>0</v>
      </c>
      <c r="V419" s="1">
        <f>Self_Reported!$N419</f>
        <v>0</v>
      </c>
    </row>
    <row r="420" spans="2:22" x14ac:dyDescent="0.25">
      <c r="B420" t="e">
        <f t="shared" si="5"/>
        <v>#REF!</v>
      </c>
      <c r="C420" s="1">
        <v>2019</v>
      </c>
      <c r="D420" s="1"/>
      <c r="E420" s="1"/>
      <c r="F420" s="1"/>
      <c r="G420" s="1"/>
      <c r="H420" s="1"/>
      <c r="I420" s="1"/>
      <c r="J420" s="1"/>
      <c r="K420" s="1"/>
      <c r="L420" s="1" t="e">
        <f>CONCATENATE(Self_Reported!$B420,Self_Reported!$C420)</f>
        <v>#REF!</v>
      </c>
      <c r="M420" s="1">
        <f>Self_Reported!$D420+Self_Reported!$E420+Self_Reported!$F420+Self_Reported!$G420</f>
        <v>0</v>
      </c>
      <c r="N420" s="1">
        <f>Self_Reported!$H420+Self_Reported!$I420+Self_Reported!$J420+Self_Reported!$K420</f>
        <v>0</v>
      </c>
      <c r="O420" s="1">
        <f>Self_Reported!$D420</f>
        <v>0</v>
      </c>
      <c r="P420" s="1">
        <f>Self_Reported!$D420+Self_Reported!$E420</f>
        <v>0</v>
      </c>
      <c r="Q420" s="1">
        <f>Self_Reported!$D420+Self_Reported!$E420+Self_Reported!$F420</f>
        <v>0</v>
      </c>
      <c r="R420" s="1">
        <f>Self_Reported!$M420</f>
        <v>0</v>
      </c>
      <c r="S420" s="1">
        <f>Self_Reported!$H420</f>
        <v>0</v>
      </c>
      <c r="T420" s="1">
        <f>Self_Reported!$H420+Self_Reported!$I420</f>
        <v>0</v>
      </c>
      <c r="U420" s="1">
        <f>Self_Reported!$H420+Self_Reported!$I420+Self_Reported!$J420</f>
        <v>0</v>
      </c>
      <c r="V420" s="1">
        <f>Self_Reported!$N420</f>
        <v>0</v>
      </c>
    </row>
    <row r="421" spans="2:22" x14ac:dyDescent="0.25">
      <c r="B421" t="e">
        <f t="shared" si="5"/>
        <v>#REF!</v>
      </c>
      <c r="C421" s="1">
        <v>2019</v>
      </c>
      <c r="D421" s="1"/>
      <c r="E421" s="1"/>
      <c r="F421" s="1"/>
      <c r="G421" s="1"/>
      <c r="H421" s="1"/>
      <c r="I421" s="1"/>
      <c r="J421" s="1"/>
      <c r="K421" s="1"/>
      <c r="L421" s="1" t="e">
        <f>CONCATENATE(Self_Reported!$B421,Self_Reported!$C421)</f>
        <v>#REF!</v>
      </c>
      <c r="M421" s="1">
        <f>Self_Reported!$D421+Self_Reported!$E421+Self_Reported!$F421+Self_Reported!$G421</f>
        <v>0</v>
      </c>
      <c r="N421" s="1">
        <f>Self_Reported!$H421+Self_Reported!$I421+Self_Reported!$J421+Self_Reported!$K421</f>
        <v>0</v>
      </c>
      <c r="O421" s="1">
        <f>Self_Reported!$D421</f>
        <v>0</v>
      </c>
      <c r="P421" s="1">
        <f>Self_Reported!$D421+Self_Reported!$E421</f>
        <v>0</v>
      </c>
      <c r="Q421" s="1">
        <f>Self_Reported!$D421+Self_Reported!$E421+Self_Reported!$F421</f>
        <v>0</v>
      </c>
      <c r="R421" s="1">
        <f>Self_Reported!$M421</f>
        <v>0</v>
      </c>
      <c r="S421" s="1">
        <f>Self_Reported!$H421</f>
        <v>0</v>
      </c>
      <c r="T421" s="1">
        <f>Self_Reported!$H421+Self_Reported!$I421</f>
        <v>0</v>
      </c>
      <c r="U421" s="1">
        <f>Self_Reported!$H421+Self_Reported!$I421+Self_Reported!$J421</f>
        <v>0</v>
      </c>
      <c r="V421" s="1">
        <f>Self_Reported!$N421</f>
        <v>0</v>
      </c>
    </row>
    <row r="422" spans="2:22" x14ac:dyDescent="0.25">
      <c r="B422" t="e">
        <f t="shared" si="5"/>
        <v>#REF!</v>
      </c>
      <c r="C422" s="1">
        <v>2019</v>
      </c>
      <c r="D422" s="1"/>
      <c r="E422" s="1"/>
      <c r="F422" s="1"/>
      <c r="G422" s="1"/>
      <c r="H422" s="1"/>
      <c r="I422" s="1"/>
      <c r="J422" s="1"/>
      <c r="K422" s="1"/>
      <c r="L422" s="1" t="e">
        <f>CONCATENATE(Self_Reported!$B422,Self_Reported!$C422)</f>
        <v>#REF!</v>
      </c>
      <c r="M422" s="1">
        <f>Self_Reported!$D422+Self_Reported!$E422+Self_Reported!$F422+Self_Reported!$G422</f>
        <v>0</v>
      </c>
      <c r="N422" s="1">
        <f>Self_Reported!$H422+Self_Reported!$I422+Self_Reported!$J422+Self_Reported!$K422</f>
        <v>0</v>
      </c>
      <c r="O422" s="1">
        <f>Self_Reported!$D422</f>
        <v>0</v>
      </c>
      <c r="P422" s="1">
        <f>Self_Reported!$D422+Self_Reported!$E422</f>
        <v>0</v>
      </c>
      <c r="Q422" s="1">
        <f>Self_Reported!$D422+Self_Reported!$E422+Self_Reported!$F422</f>
        <v>0</v>
      </c>
      <c r="R422" s="1">
        <f>Self_Reported!$M422</f>
        <v>0</v>
      </c>
      <c r="S422" s="1">
        <f>Self_Reported!$H422</f>
        <v>0</v>
      </c>
      <c r="T422" s="1">
        <f>Self_Reported!$H422+Self_Reported!$I422</f>
        <v>0</v>
      </c>
      <c r="U422" s="1">
        <f>Self_Reported!$H422+Self_Reported!$I422+Self_Reported!$J422</f>
        <v>0</v>
      </c>
      <c r="V422" s="1">
        <f>Self_Reported!$N422</f>
        <v>0</v>
      </c>
    </row>
    <row r="423" spans="2:22" x14ac:dyDescent="0.25">
      <c r="B423" t="e">
        <f t="shared" si="5"/>
        <v>#REF!</v>
      </c>
      <c r="C423" s="1">
        <v>2019</v>
      </c>
      <c r="D423" s="1"/>
      <c r="E423" s="1"/>
      <c r="F423" s="1"/>
      <c r="G423" s="1"/>
      <c r="H423" s="1"/>
      <c r="I423" s="1"/>
      <c r="J423" s="1"/>
      <c r="K423" s="1"/>
      <c r="L423" s="1" t="e">
        <f>CONCATENATE(Self_Reported!$B423,Self_Reported!$C423)</f>
        <v>#REF!</v>
      </c>
      <c r="M423" s="1">
        <f>Self_Reported!$D423+Self_Reported!$E423+Self_Reported!$F423+Self_Reported!$G423</f>
        <v>0</v>
      </c>
      <c r="N423" s="1">
        <f>Self_Reported!$H423+Self_Reported!$I423+Self_Reported!$J423+Self_Reported!$K423</f>
        <v>0</v>
      </c>
      <c r="O423" s="1">
        <f>Self_Reported!$D423</f>
        <v>0</v>
      </c>
      <c r="P423" s="1">
        <f>Self_Reported!$D423+Self_Reported!$E423</f>
        <v>0</v>
      </c>
      <c r="Q423" s="1">
        <f>Self_Reported!$D423+Self_Reported!$E423+Self_Reported!$F423</f>
        <v>0</v>
      </c>
      <c r="R423" s="1">
        <f>Self_Reported!$M423</f>
        <v>0</v>
      </c>
      <c r="S423" s="1">
        <f>Self_Reported!$H423</f>
        <v>0</v>
      </c>
      <c r="T423" s="1">
        <f>Self_Reported!$H423+Self_Reported!$I423</f>
        <v>0</v>
      </c>
      <c r="U423" s="1">
        <f>Self_Reported!$H423+Self_Reported!$I423+Self_Reported!$J423</f>
        <v>0</v>
      </c>
      <c r="V423" s="1">
        <f>Self_Reported!$N423</f>
        <v>0</v>
      </c>
    </row>
    <row r="424" spans="2:22" x14ac:dyDescent="0.25">
      <c r="B424" t="e">
        <f t="shared" si="5"/>
        <v>#REF!</v>
      </c>
      <c r="C424" s="1">
        <v>2019</v>
      </c>
      <c r="D424" s="1"/>
      <c r="E424" s="1"/>
      <c r="F424" s="1"/>
      <c r="G424" s="1"/>
      <c r="H424" s="1"/>
      <c r="I424" s="1"/>
      <c r="J424" s="1"/>
      <c r="K424" s="1"/>
      <c r="L424" s="1" t="e">
        <f>CONCATENATE(Self_Reported!$B424,Self_Reported!$C424)</f>
        <v>#REF!</v>
      </c>
      <c r="M424" s="1">
        <f>Self_Reported!$D424+Self_Reported!$E424+Self_Reported!$F424+Self_Reported!$G424</f>
        <v>0</v>
      </c>
      <c r="N424" s="1">
        <f>Self_Reported!$H424+Self_Reported!$I424+Self_Reported!$J424+Self_Reported!$K424</f>
        <v>0</v>
      </c>
      <c r="O424" s="1">
        <f>Self_Reported!$D424</f>
        <v>0</v>
      </c>
      <c r="P424" s="1">
        <f>Self_Reported!$D424+Self_Reported!$E424</f>
        <v>0</v>
      </c>
      <c r="Q424" s="1">
        <f>Self_Reported!$D424+Self_Reported!$E424+Self_Reported!$F424</f>
        <v>0</v>
      </c>
      <c r="R424" s="1">
        <f>Self_Reported!$M424</f>
        <v>0</v>
      </c>
      <c r="S424" s="1">
        <f>Self_Reported!$H424</f>
        <v>0</v>
      </c>
      <c r="T424" s="1">
        <f>Self_Reported!$H424+Self_Reported!$I424</f>
        <v>0</v>
      </c>
      <c r="U424" s="1">
        <f>Self_Reported!$H424+Self_Reported!$I424+Self_Reported!$J424</f>
        <v>0</v>
      </c>
      <c r="V424" s="1">
        <f>Self_Reported!$N424</f>
        <v>0</v>
      </c>
    </row>
    <row r="425" spans="2:22" x14ac:dyDescent="0.25">
      <c r="B425" t="e">
        <f t="shared" si="5"/>
        <v>#REF!</v>
      </c>
      <c r="C425" s="1">
        <v>2019</v>
      </c>
      <c r="D425" s="1"/>
      <c r="E425" s="1"/>
      <c r="F425" s="1"/>
      <c r="G425" s="1"/>
      <c r="H425" s="1"/>
      <c r="I425" s="1"/>
      <c r="J425" s="1"/>
      <c r="K425" s="1"/>
      <c r="L425" s="1" t="e">
        <f>CONCATENATE(Self_Reported!$B425,Self_Reported!$C425)</f>
        <v>#REF!</v>
      </c>
      <c r="M425" s="1">
        <f>Self_Reported!$D425+Self_Reported!$E425+Self_Reported!$F425+Self_Reported!$G425</f>
        <v>0</v>
      </c>
      <c r="N425" s="1">
        <f>Self_Reported!$H425+Self_Reported!$I425+Self_Reported!$J425+Self_Reported!$K425</f>
        <v>0</v>
      </c>
      <c r="O425" s="1">
        <f>Self_Reported!$D425</f>
        <v>0</v>
      </c>
      <c r="P425" s="1">
        <f>Self_Reported!$D425+Self_Reported!$E425</f>
        <v>0</v>
      </c>
      <c r="Q425" s="1">
        <f>Self_Reported!$D425+Self_Reported!$E425+Self_Reported!$F425</f>
        <v>0</v>
      </c>
      <c r="R425" s="1">
        <f>Self_Reported!$M425</f>
        <v>0</v>
      </c>
      <c r="S425" s="1">
        <f>Self_Reported!$H425</f>
        <v>0</v>
      </c>
      <c r="T425" s="1">
        <f>Self_Reported!$H425+Self_Reported!$I425</f>
        <v>0</v>
      </c>
      <c r="U425" s="1">
        <f>Self_Reported!$H425+Self_Reported!$I425+Self_Reported!$J425</f>
        <v>0</v>
      </c>
      <c r="V425" s="1">
        <f>Self_Reported!$N425</f>
        <v>0</v>
      </c>
    </row>
    <row r="426" spans="2:22" x14ac:dyDescent="0.25">
      <c r="B426" t="e">
        <f t="shared" si="5"/>
        <v>#REF!</v>
      </c>
      <c r="C426" s="1">
        <v>2019</v>
      </c>
      <c r="D426" s="1"/>
      <c r="E426" s="1"/>
      <c r="F426" s="1"/>
      <c r="G426" s="1"/>
      <c r="H426" s="1"/>
      <c r="I426" s="1"/>
      <c r="J426" s="1"/>
      <c r="K426" s="1"/>
      <c r="L426" s="1" t="e">
        <f>CONCATENATE(Self_Reported!$B426,Self_Reported!$C426)</f>
        <v>#REF!</v>
      </c>
      <c r="M426" s="1">
        <f>Self_Reported!$D426+Self_Reported!$E426+Self_Reported!$F426+Self_Reported!$G426</f>
        <v>0</v>
      </c>
      <c r="N426" s="1">
        <f>Self_Reported!$H426+Self_Reported!$I426+Self_Reported!$J426+Self_Reported!$K426</f>
        <v>0</v>
      </c>
      <c r="O426" s="1">
        <f>Self_Reported!$D426</f>
        <v>0</v>
      </c>
      <c r="P426" s="1">
        <f>Self_Reported!$D426+Self_Reported!$E426</f>
        <v>0</v>
      </c>
      <c r="Q426" s="1">
        <f>Self_Reported!$D426+Self_Reported!$E426+Self_Reported!$F426</f>
        <v>0</v>
      </c>
      <c r="R426" s="1">
        <f>Self_Reported!$M426</f>
        <v>0</v>
      </c>
      <c r="S426" s="1">
        <f>Self_Reported!$H426</f>
        <v>0</v>
      </c>
      <c r="T426" s="1">
        <f>Self_Reported!$H426+Self_Reported!$I426</f>
        <v>0</v>
      </c>
      <c r="U426" s="1">
        <f>Self_Reported!$H426+Self_Reported!$I426+Self_Reported!$J426</f>
        <v>0</v>
      </c>
      <c r="V426" s="1">
        <f>Self_Reported!$N426</f>
        <v>0</v>
      </c>
    </row>
    <row r="427" spans="2:22" x14ac:dyDescent="0.25">
      <c r="B427" t="e">
        <f t="shared" si="5"/>
        <v>#REF!</v>
      </c>
      <c r="C427" s="1">
        <v>2019</v>
      </c>
      <c r="D427" s="1"/>
      <c r="E427" s="1"/>
      <c r="F427" s="1"/>
      <c r="G427" s="1"/>
      <c r="H427" s="1"/>
      <c r="I427" s="1"/>
      <c r="J427" s="1"/>
      <c r="K427" s="1"/>
      <c r="L427" s="1" t="e">
        <f>CONCATENATE(Self_Reported!$B427,Self_Reported!$C427)</f>
        <v>#REF!</v>
      </c>
      <c r="M427" s="1">
        <f>Self_Reported!$D427+Self_Reported!$E427+Self_Reported!$F427+Self_Reported!$G427</f>
        <v>0</v>
      </c>
      <c r="N427" s="1">
        <f>Self_Reported!$H427+Self_Reported!$I427+Self_Reported!$J427+Self_Reported!$K427</f>
        <v>0</v>
      </c>
      <c r="O427" s="1">
        <f>Self_Reported!$D427</f>
        <v>0</v>
      </c>
      <c r="P427" s="1">
        <f>Self_Reported!$D427+Self_Reported!$E427</f>
        <v>0</v>
      </c>
      <c r="Q427" s="1">
        <f>Self_Reported!$D427+Self_Reported!$E427+Self_Reported!$F427</f>
        <v>0</v>
      </c>
      <c r="R427" s="1">
        <f>Self_Reported!$M427</f>
        <v>0</v>
      </c>
      <c r="S427" s="1">
        <f>Self_Reported!$H427</f>
        <v>0</v>
      </c>
      <c r="T427" s="1">
        <f>Self_Reported!$H427+Self_Reported!$I427</f>
        <v>0</v>
      </c>
      <c r="U427" s="1">
        <f>Self_Reported!$H427+Self_Reported!$I427+Self_Reported!$J427</f>
        <v>0</v>
      </c>
      <c r="V427" s="1">
        <f>Self_Reported!$N427</f>
        <v>0</v>
      </c>
    </row>
    <row r="428" spans="2:22" x14ac:dyDescent="0.25">
      <c r="B428" t="e">
        <f t="shared" si="5"/>
        <v>#REF!</v>
      </c>
      <c r="C428" s="1">
        <v>2019</v>
      </c>
      <c r="D428" s="1"/>
      <c r="E428" s="1"/>
      <c r="F428" s="1"/>
      <c r="G428" s="1"/>
      <c r="H428" s="1"/>
      <c r="I428" s="1"/>
      <c r="J428" s="1"/>
      <c r="K428" s="1"/>
      <c r="L428" s="1" t="e">
        <f>CONCATENATE(Self_Reported!$B428,Self_Reported!$C428)</f>
        <v>#REF!</v>
      </c>
      <c r="M428" s="1">
        <f>Self_Reported!$D428+Self_Reported!$E428+Self_Reported!$F428+Self_Reported!$G428</f>
        <v>0</v>
      </c>
      <c r="N428" s="1">
        <f>Self_Reported!$H428+Self_Reported!$I428+Self_Reported!$J428+Self_Reported!$K428</f>
        <v>0</v>
      </c>
      <c r="O428" s="1">
        <f>Self_Reported!$D428</f>
        <v>0</v>
      </c>
      <c r="P428" s="1">
        <f>Self_Reported!$D428+Self_Reported!$E428</f>
        <v>0</v>
      </c>
      <c r="Q428" s="1">
        <f>Self_Reported!$D428+Self_Reported!$E428+Self_Reported!$F428</f>
        <v>0</v>
      </c>
      <c r="R428" s="1">
        <f>Self_Reported!$M428</f>
        <v>0</v>
      </c>
      <c r="S428" s="1">
        <f>Self_Reported!$H428</f>
        <v>0</v>
      </c>
      <c r="T428" s="1">
        <f>Self_Reported!$H428+Self_Reported!$I428</f>
        <v>0</v>
      </c>
      <c r="U428" s="1">
        <f>Self_Reported!$H428+Self_Reported!$I428+Self_Reported!$J428</f>
        <v>0</v>
      </c>
      <c r="V428" s="1">
        <f>Self_Reported!$N428</f>
        <v>0</v>
      </c>
    </row>
    <row r="429" spans="2:22" x14ac:dyDescent="0.25">
      <c r="B429" t="e">
        <f t="shared" si="5"/>
        <v>#REF!</v>
      </c>
      <c r="C429" s="1">
        <v>2019</v>
      </c>
      <c r="D429" s="1"/>
      <c r="E429" s="1"/>
      <c r="F429" s="1"/>
      <c r="G429" s="1"/>
      <c r="H429" s="1"/>
      <c r="I429" s="1"/>
      <c r="J429" s="1"/>
      <c r="K429" s="1"/>
      <c r="L429" s="1" t="e">
        <f>CONCATENATE(Self_Reported!$B429,Self_Reported!$C429)</f>
        <v>#REF!</v>
      </c>
      <c r="M429" s="1">
        <f>Self_Reported!$D429+Self_Reported!$E429+Self_Reported!$F429+Self_Reported!$G429</f>
        <v>0</v>
      </c>
      <c r="N429" s="1">
        <f>Self_Reported!$H429+Self_Reported!$I429+Self_Reported!$J429+Self_Reported!$K429</f>
        <v>0</v>
      </c>
      <c r="O429" s="1">
        <f>Self_Reported!$D429</f>
        <v>0</v>
      </c>
      <c r="P429" s="1">
        <f>Self_Reported!$D429+Self_Reported!$E429</f>
        <v>0</v>
      </c>
      <c r="Q429" s="1">
        <f>Self_Reported!$D429+Self_Reported!$E429+Self_Reported!$F429</f>
        <v>0</v>
      </c>
      <c r="R429" s="1">
        <f>Self_Reported!$M429</f>
        <v>0</v>
      </c>
      <c r="S429" s="1">
        <f>Self_Reported!$H429</f>
        <v>0</v>
      </c>
      <c r="T429" s="1">
        <f>Self_Reported!$H429+Self_Reported!$I429</f>
        <v>0</v>
      </c>
      <c r="U429" s="1">
        <f>Self_Reported!$H429+Self_Reported!$I429+Self_Reported!$J429</f>
        <v>0</v>
      </c>
      <c r="V429" s="1">
        <f>Self_Reported!$N429</f>
        <v>0</v>
      </c>
    </row>
    <row r="430" spans="2:22" x14ac:dyDescent="0.25">
      <c r="B430" t="e">
        <f t="shared" si="5"/>
        <v>#REF!</v>
      </c>
      <c r="C430" s="1">
        <v>2019</v>
      </c>
      <c r="D430" s="1"/>
      <c r="E430" s="1"/>
      <c r="F430" s="1"/>
      <c r="G430" s="1"/>
      <c r="H430" s="1"/>
      <c r="I430" s="1"/>
      <c r="J430" s="1"/>
      <c r="K430" s="1"/>
      <c r="L430" s="1" t="e">
        <f>CONCATENATE(Self_Reported!$B430,Self_Reported!$C430)</f>
        <v>#REF!</v>
      </c>
      <c r="M430" s="1">
        <f>Self_Reported!$D430+Self_Reported!$E430+Self_Reported!$F430+Self_Reported!$G430</f>
        <v>0</v>
      </c>
      <c r="N430" s="1">
        <f>Self_Reported!$H430+Self_Reported!$I430+Self_Reported!$J430+Self_Reported!$K430</f>
        <v>0</v>
      </c>
      <c r="O430" s="1">
        <f>Self_Reported!$D430</f>
        <v>0</v>
      </c>
      <c r="P430" s="1">
        <f>Self_Reported!$D430+Self_Reported!$E430</f>
        <v>0</v>
      </c>
      <c r="Q430" s="1">
        <f>Self_Reported!$D430+Self_Reported!$E430+Self_Reported!$F430</f>
        <v>0</v>
      </c>
      <c r="R430" s="1">
        <f>Self_Reported!$M430</f>
        <v>0</v>
      </c>
      <c r="S430" s="1">
        <f>Self_Reported!$H430</f>
        <v>0</v>
      </c>
      <c r="T430" s="1">
        <f>Self_Reported!$H430+Self_Reported!$I430</f>
        <v>0</v>
      </c>
      <c r="U430" s="1">
        <f>Self_Reported!$H430+Self_Reported!$I430+Self_Reported!$J430</f>
        <v>0</v>
      </c>
      <c r="V430" s="1">
        <f>Self_Reported!$N430</f>
        <v>0</v>
      </c>
    </row>
    <row r="431" spans="2:22" x14ac:dyDescent="0.25">
      <c r="B431" t="e">
        <f t="shared" si="5"/>
        <v>#REF!</v>
      </c>
      <c r="C431" s="1">
        <v>2019</v>
      </c>
      <c r="D431" s="1"/>
      <c r="E431" s="1"/>
      <c r="F431" s="1"/>
      <c r="G431" s="1"/>
      <c r="H431" s="1"/>
      <c r="I431" s="1"/>
      <c r="J431" s="1"/>
      <c r="K431" s="1"/>
      <c r="L431" s="1" t="e">
        <f>CONCATENATE(Self_Reported!$B431,Self_Reported!$C431)</f>
        <v>#REF!</v>
      </c>
      <c r="M431" s="1">
        <f>Self_Reported!$D431+Self_Reported!$E431+Self_Reported!$F431+Self_Reported!$G431</f>
        <v>0</v>
      </c>
      <c r="N431" s="1">
        <f>Self_Reported!$H431+Self_Reported!$I431+Self_Reported!$J431+Self_Reported!$K431</f>
        <v>0</v>
      </c>
      <c r="O431" s="1">
        <f>Self_Reported!$D431</f>
        <v>0</v>
      </c>
      <c r="P431" s="1">
        <f>Self_Reported!$D431+Self_Reported!$E431</f>
        <v>0</v>
      </c>
      <c r="Q431" s="1">
        <f>Self_Reported!$D431+Self_Reported!$E431+Self_Reported!$F431</f>
        <v>0</v>
      </c>
      <c r="R431" s="1">
        <f>Self_Reported!$M431</f>
        <v>0</v>
      </c>
      <c r="S431" s="1">
        <f>Self_Reported!$H431</f>
        <v>0</v>
      </c>
      <c r="T431" s="1">
        <f>Self_Reported!$H431+Self_Reported!$I431</f>
        <v>0</v>
      </c>
      <c r="U431" s="1">
        <f>Self_Reported!$H431+Self_Reported!$I431+Self_Reported!$J431</f>
        <v>0</v>
      </c>
      <c r="V431" s="1">
        <f>Self_Reported!$N431</f>
        <v>0</v>
      </c>
    </row>
    <row r="432" spans="2:22" x14ac:dyDescent="0.25">
      <c r="B432" t="e">
        <f t="shared" si="5"/>
        <v>#REF!</v>
      </c>
      <c r="C432" s="1">
        <v>2019</v>
      </c>
      <c r="D432" s="1"/>
      <c r="E432" s="1"/>
      <c r="F432" s="1"/>
      <c r="G432" s="1"/>
      <c r="H432" s="1"/>
      <c r="I432" s="1"/>
      <c r="J432" s="1"/>
      <c r="K432" s="1"/>
      <c r="L432" s="1" t="e">
        <f>CONCATENATE(Self_Reported!$B432,Self_Reported!$C432)</f>
        <v>#REF!</v>
      </c>
      <c r="M432" s="1">
        <f>Self_Reported!$D432+Self_Reported!$E432+Self_Reported!$F432+Self_Reported!$G432</f>
        <v>0</v>
      </c>
      <c r="N432" s="1">
        <f>Self_Reported!$H432+Self_Reported!$I432+Self_Reported!$J432+Self_Reported!$K432</f>
        <v>0</v>
      </c>
      <c r="O432" s="1">
        <f>Self_Reported!$D432</f>
        <v>0</v>
      </c>
      <c r="P432" s="1">
        <f>Self_Reported!$D432+Self_Reported!$E432</f>
        <v>0</v>
      </c>
      <c r="Q432" s="1">
        <f>Self_Reported!$D432+Self_Reported!$E432+Self_Reported!$F432</f>
        <v>0</v>
      </c>
      <c r="R432" s="1">
        <f>Self_Reported!$M432</f>
        <v>0</v>
      </c>
      <c r="S432" s="1">
        <f>Self_Reported!$H432</f>
        <v>0</v>
      </c>
      <c r="T432" s="1">
        <f>Self_Reported!$H432+Self_Reported!$I432</f>
        <v>0</v>
      </c>
      <c r="U432" s="1">
        <f>Self_Reported!$H432+Self_Reported!$I432+Self_Reported!$J432</f>
        <v>0</v>
      </c>
      <c r="V432" s="1">
        <f>Self_Reported!$N432</f>
        <v>0</v>
      </c>
    </row>
    <row r="433" spans="2:22" x14ac:dyDescent="0.25">
      <c r="B433" t="e">
        <f t="shared" si="5"/>
        <v>#REF!</v>
      </c>
      <c r="C433" s="1">
        <v>2019</v>
      </c>
      <c r="D433" s="1"/>
      <c r="E433" s="1"/>
      <c r="F433" s="1"/>
      <c r="G433" s="1"/>
      <c r="H433" s="1"/>
      <c r="I433" s="1"/>
      <c r="J433" s="1"/>
      <c r="K433" s="1"/>
      <c r="L433" s="1" t="e">
        <f>CONCATENATE(Self_Reported!$B433,Self_Reported!$C433)</f>
        <v>#REF!</v>
      </c>
      <c r="M433" s="1">
        <f>Self_Reported!$D433+Self_Reported!$E433+Self_Reported!$F433+Self_Reported!$G433</f>
        <v>0</v>
      </c>
      <c r="N433" s="1">
        <f>Self_Reported!$H433+Self_Reported!$I433+Self_Reported!$J433+Self_Reported!$K433</f>
        <v>0</v>
      </c>
      <c r="O433" s="1">
        <f>Self_Reported!$D433</f>
        <v>0</v>
      </c>
      <c r="P433" s="1">
        <f>Self_Reported!$D433+Self_Reported!$E433</f>
        <v>0</v>
      </c>
      <c r="Q433" s="1">
        <f>Self_Reported!$D433+Self_Reported!$E433+Self_Reported!$F433</f>
        <v>0</v>
      </c>
      <c r="R433" s="1">
        <f>Self_Reported!$M433</f>
        <v>0</v>
      </c>
      <c r="S433" s="1">
        <f>Self_Reported!$H433</f>
        <v>0</v>
      </c>
      <c r="T433" s="1">
        <f>Self_Reported!$H433+Self_Reported!$I433</f>
        <v>0</v>
      </c>
      <c r="U433" s="1">
        <f>Self_Reported!$H433+Self_Reported!$I433+Self_Reported!$J433</f>
        <v>0</v>
      </c>
      <c r="V433" s="1">
        <f>Self_Reported!$N433</f>
        <v>0</v>
      </c>
    </row>
    <row r="434" spans="2:22" x14ac:dyDescent="0.25">
      <c r="B434" t="e">
        <f t="shared" si="5"/>
        <v>#REF!</v>
      </c>
      <c r="C434" s="1">
        <v>2019</v>
      </c>
      <c r="D434" s="1"/>
      <c r="E434" s="1"/>
      <c r="F434" s="1"/>
      <c r="G434" s="1"/>
      <c r="H434" s="1"/>
      <c r="I434" s="1"/>
      <c r="J434" s="1"/>
      <c r="K434" s="1"/>
      <c r="L434" s="1" t="e">
        <f>CONCATENATE(Self_Reported!$B434,Self_Reported!$C434)</f>
        <v>#REF!</v>
      </c>
      <c r="M434" s="1">
        <f>Self_Reported!$D434+Self_Reported!$E434+Self_Reported!$F434+Self_Reported!$G434</f>
        <v>0</v>
      </c>
      <c r="N434" s="1">
        <f>Self_Reported!$H434+Self_Reported!$I434+Self_Reported!$J434+Self_Reported!$K434</f>
        <v>0</v>
      </c>
      <c r="O434" s="1">
        <f>Self_Reported!$D434</f>
        <v>0</v>
      </c>
      <c r="P434" s="1">
        <f>Self_Reported!$D434+Self_Reported!$E434</f>
        <v>0</v>
      </c>
      <c r="Q434" s="1">
        <f>Self_Reported!$D434+Self_Reported!$E434+Self_Reported!$F434</f>
        <v>0</v>
      </c>
      <c r="R434" s="1">
        <f>Self_Reported!$M434</f>
        <v>0</v>
      </c>
      <c r="S434" s="1">
        <f>Self_Reported!$H434</f>
        <v>0</v>
      </c>
      <c r="T434" s="1">
        <f>Self_Reported!$H434+Self_Reported!$I434</f>
        <v>0</v>
      </c>
      <c r="U434" s="1">
        <f>Self_Reported!$H434+Self_Reported!$I434+Self_Reported!$J434</f>
        <v>0</v>
      </c>
      <c r="V434" s="1">
        <f>Self_Reported!$N434</f>
        <v>0</v>
      </c>
    </row>
    <row r="435" spans="2:22" x14ac:dyDescent="0.25">
      <c r="B435" t="e">
        <f t="shared" si="5"/>
        <v>#REF!</v>
      </c>
      <c r="C435" s="1">
        <v>2020</v>
      </c>
      <c r="D435" s="1"/>
      <c r="E435" s="1"/>
      <c r="F435" s="1"/>
      <c r="G435" s="1"/>
      <c r="H435" s="1"/>
      <c r="I435" s="1"/>
      <c r="J435" s="1"/>
      <c r="K435" s="1"/>
      <c r="L435" s="1" t="e">
        <f>CONCATENATE(Self_Reported!$B435,Self_Reported!$C435)</f>
        <v>#REF!</v>
      </c>
      <c r="M435" s="1">
        <f>Self_Reported!$D435+Self_Reported!$E435+Self_Reported!$F435+Self_Reported!$G435</f>
        <v>0</v>
      </c>
      <c r="N435" s="1">
        <f>Self_Reported!$H435+Self_Reported!$I435+Self_Reported!$J435+Self_Reported!$K435</f>
        <v>0</v>
      </c>
      <c r="O435" s="1">
        <f>Self_Reported!$D435</f>
        <v>0</v>
      </c>
      <c r="P435" s="1">
        <f>Self_Reported!$D435+Self_Reported!$E435</f>
        <v>0</v>
      </c>
      <c r="Q435" s="1">
        <f>Self_Reported!$D435+Self_Reported!$E435+Self_Reported!$F435</f>
        <v>0</v>
      </c>
      <c r="R435" s="1">
        <f>Self_Reported!$M435</f>
        <v>0</v>
      </c>
      <c r="S435" s="1">
        <f>Self_Reported!$H435</f>
        <v>0</v>
      </c>
      <c r="T435" s="1">
        <f>Self_Reported!$H435+Self_Reported!$I435</f>
        <v>0</v>
      </c>
      <c r="U435" s="1">
        <f>Self_Reported!$H435+Self_Reported!$I435+Self_Reported!$J435</f>
        <v>0</v>
      </c>
      <c r="V435" s="1">
        <f>Self_Reported!$N435</f>
        <v>0</v>
      </c>
    </row>
    <row r="436" spans="2:22" x14ac:dyDescent="0.25">
      <c r="B436" t="str">
        <f t="shared" si="5"/>
        <v>Amount of Revenue Collected ($ hundreds)</v>
      </c>
      <c r="C436" s="1">
        <v>2020</v>
      </c>
      <c r="D436" s="1"/>
      <c r="E436" s="1"/>
      <c r="F436" s="1"/>
      <c r="G436" s="1"/>
      <c r="H436" s="1"/>
      <c r="I436" s="1"/>
      <c r="J436" s="1"/>
      <c r="K436" s="1"/>
      <c r="L436" s="1" t="str">
        <f>CONCATENATE(Self_Reported!$B436,Self_Reported!$C436)</f>
        <v>Amount of Revenue Collected ($ hundreds)2020</v>
      </c>
      <c r="M436" s="1">
        <f>Self_Reported!$D436+Self_Reported!$E436+Self_Reported!$F436+Self_Reported!$G436</f>
        <v>0</v>
      </c>
      <c r="N436" s="1">
        <f>Self_Reported!$H436+Self_Reported!$I436+Self_Reported!$J436+Self_Reported!$K436</f>
        <v>0</v>
      </c>
      <c r="O436" s="1">
        <f>Self_Reported!$D436</f>
        <v>0</v>
      </c>
      <c r="P436" s="1">
        <f>Self_Reported!$D436+Self_Reported!$E436</f>
        <v>0</v>
      </c>
      <c r="Q436" s="1">
        <f>Self_Reported!$D436+Self_Reported!$E436+Self_Reported!$F436</f>
        <v>0</v>
      </c>
      <c r="R436" s="1">
        <f>Self_Reported!$M436</f>
        <v>0</v>
      </c>
      <c r="S436" s="1">
        <f>Self_Reported!$H436</f>
        <v>0</v>
      </c>
      <c r="T436" s="1">
        <f>Self_Reported!$H436+Self_Reported!$I436</f>
        <v>0</v>
      </c>
      <c r="U436" s="1">
        <f>Self_Reported!$H436+Self_Reported!$I436+Self_Reported!$J436</f>
        <v>0</v>
      </c>
      <c r="V436" s="1">
        <f>Self_Reported!$N436</f>
        <v>0</v>
      </c>
    </row>
    <row r="437" spans="2:22" x14ac:dyDescent="0.25">
      <c r="B437" t="str">
        <f t="shared" si="5"/>
        <v xml:space="preserve">Attendance at Neighborhood Events </v>
      </c>
      <c r="C437" s="1">
        <v>2020</v>
      </c>
      <c r="D437" s="1"/>
      <c r="E437" s="1"/>
      <c r="F437" s="1"/>
      <c r="G437" s="1"/>
      <c r="H437" s="1"/>
      <c r="I437" s="1"/>
      <c r="J437" s="1"/>
      <c r="K437" s="1"/>
      <c r="L437" s="1" t="str">
        <f>CONCATENATE(Self_Reported!$B437,Self_Reported!$C437)</f>
        <v>Attendance at Neighborhood Events 2020</v>
      </c>
      <c r="M437" s="1">
        <f>Self_Reported!$D437+Self_Reported!$E437+Self_Reported!$F437+Self_Reported!$G437</f>
        <v>0</v>
      </c>
      <c r="N437" s="1">
        <f>Self_Reported!$H437+Self_Reported!$I437+Self_Reported!$J437+Self_Reported!$K437</f>
        <v>0</v>
      </c>
      <c r="O437" s="1">
        <f>Self_Reported!$D437</f>
        <v>0</v>
      </c>
      <c r="P437" s="1">
        <f>Self_Reported!$D437+Self_Reported!$E437</f>
        <v>0</v>
      </c>
      <c r="Q437" s="1">
        <f>Self_Reported!$D437+Self_Reported!$E437+Self_Reported!$F437</f>
        <v>0</v>
      </c>
      <c r="R437" s="1">
        <f>Self_Reported!$M437</f>
        <v>0</v>
      </c>
      <c r="S437" s="1">
        <f>Self_Reported!$H437</f>
        <v>0</v>
      </c>
      <c r="T437" s="1">
        <f>Self_Reported!$H437+Self_Reported!$I437</f>
        <v>0</v>
      </c>
      <c r="U437" s="1">
        <f>Self_Reported!$H437+Self_Reported!$I437+Self_Reported!$J437</f>
        <v>0</v>
      </c>
      <c r="V437" s="1">
        <f>Self_Reported!$N437</f>
        <v>0</v>
      </c>
    </row>
    <row r="438" spans="2:22" x14ac:dyDescent="0.25">
      <c r="B438" t="e">
        <f t="shared" si="5"/>
        <v>#REF!</v>
      </c>
      <c r="C438" s="1">
        <v>2020</v>
      </c>
      <c r="D438" s="1"/>
      <c r="E438" s="1"/>
      <c r="F438" s="1"/>
      <c r="G438" s="1"/>
      <c r="H438" s="1"/>
      <c r="I438" s="1"/>
      <c r="J438" s="1"/>
      <c r="K438" s="1"/>
      <c r="L438" s="1" t="e">
        <f>CONCATENATE(Self_Reported!$B438,Self_Reported!$C438)</f>
        <v>#REF!</v>
      </c>
      <c r="M438" s="1">
        <f>Self_Reported!$D438+Self_Reported!$E438+Self_Reported!$F438+Self_Reported!$G438</f>
        <v>0</v>
      </c>
      <c r="N438" s="1">
        <f>Self_Reported!$H438+Self_Reported!$I438+Self_Reported!$J438+Self_Reported!$K438</f>
        <v>0</v>
      </c>
      <c r="O438" s="1">
        <f>Self_Reported!$D438</f>
        <v>0</v>
      </c>
      <c r="P438" s="1">
        <f>Self_Reported!$D438+Self_Reported!$E438</f>
        <v>0</v>
      </c>
      <c r="Q438" s="1">
        <f>Self_Reported!$D438+Self_Reported!$E438+Self_Reported!$F438</f>
        <v>0</v>
      </c>
      <c r="R438" s="1">
        <f>Self_Reported!$M438</f>
        <v>0</v>
      </c>
      <c r="S438" s="1">
        <f>Self_Reported!$H438</f>
        <v>0</v>
      </c>
      <c r="T438" s="1">
        <f>Self_Reported!$H438+Self_Reported!$I438</f>
        <v>0</v>
      </c>
      <c r="U438" s="1">
        <f>Self_Reported!$H438+Self_Reported!$I438+Self_Reported!$J438</f>
        <v>0</v>
      </c>
      <c r="V438" s="1">
        <f>Self_Reported!$N438</f>
        <v>0</v>
      </c>
    </row>
    <row r="439" spans="2:22" x14ac:dyDescent="0.25">
      <c r="B439" t="str">
        <f t="shared" si="5"/>
        <v xml:space="preserve">Number of Twitter Followers  </v>
      </c>
      <c r="C439" s="1">
        <v>2020</v>
      </c>
      <c r="D439" s="1"/>
      <c r="E439" s="1"/>
      <c r="F439" s="1"/>
      <c r="G439" s="1"/>
      <c r="H439" s="1"/>
      <c r="I439" s="1"/>
      <c r="J439" s="1"/>
      <c r="K439" s="1"/>
      <c r="L439" s="1" t="str">
        <f>CONCATENATE(Self_Reported!$B439,Self_Reported!$C439)</f>
        <v>Number of Twitter Followers  2020</v>
      </c>
      <c r="M439" s="1">
        <f>Self_Reported!$D439+Self_Reported!$E439+Self_Reported!$F439+Self_Reported!$G439</f>
        <v>0</v>
      </c>
      <c r="N439" s="1">
        <f>Self_Reported!$H439+Self_Reported!$I439+Self_Reported!$J439+Self_Reported!$K439</f>
        <v>0</v>
      </c>
      <c r="O439" s="1">
        <f>Self_Reported!$D439</f>
        <v>0</v>
      </c>
      <c r="P439" s="1">
        <f>Self_Reported!$D439+Self_Reported!$E439</f>
        <v>0</v>
      </c>
      <c r="Q439" s="1">
        <f>Self_Reported!$D439+Self_Reported!$E439+Self_Reported!$F439</f>
        <v>0</v>
      </c>
      <c r="R439" s="1">
        <f>Self_Reported!$M439</f>
        <v>0</v>
      </c>
      <c r="S439" s="1">
        <f>Self_Reported!$H439</f>
        <v>0</v>
      </c>
      <c r="T439" s="1">
        <f>Self_Reported!$H439+Self_Reported!$I439</f>
        <v>0</v>
      </c>
      <c r="U439" s="1">
        <f>Self_Reported!$H439+Self_Reported!$I439+Self_Reported!$J439</f>
        <v>0</v>
      </c>
      <c r="V439" s="1">
        <f>Self_Reported!$N439</f>
        <v>0</v>
      </c>
    </row>
    <row r="440" spans="2:22" x14ac:dyDescent="0.25">
      <c r="B440" t="str">
        <f t="shared" si="5"/>
        <v>Number of Facebook Likes</v>
      </c>
      <c r="C440" s="1">
        <v>2020</v>
      </c>
      <c r="D440" s="1"/>
      <c r="E440" s="1"/>
      <c r="F440" s="1"/>
      <c r="G440" s="1"/>
      <c r="H440" s="1"/>
      <c r="I440" s="1"/>
      <c r="J440" s="1"/>
      <c r="K440" s="1"/>
      <c r="L440" s="1" t="str">
        <f>CONCATENATE(Self_Reported!$B440,Self_Reported!$C440)</f>
        <v>Number of Facebook Likes2020</v>
      </c>
      <c r="M440" s="1">
        <f>Self_Reported!$D440+Self_Reported!$E440+Self_Reported!$F440+Self_Reported!$G440</f>
        <v>0</v>
      </c>
      <c r="N440" s="1">
        <f>Self_Reported!$H440+Self_Reported!$I440+Self_Reported!$J440+Self_Reported!$K440</f>
        <v>0</v>
      </c>
      <c r="O440" s="1">
        <f>Self_Reported!$D440</f>
        <v>0</v>
      </c>
      <c r="P440" s="1">
        <f>Self_Reported!$D440+Self_Reported!$E440</f>
        <v>0</v>
      </c>
      <c r="Q440" s="1">
        <f>Self_Reported!$D440+Self_Reported!$E440+Self_Reported!$F440</f>
        <v>0</v>
      </c>
      <c r="R440" s="1">
        <f>Self_Reported!$M440</f>
        <v>0</v>
      </c>
      <c r="S440" s="1">
        <f>Self_Reported!$H440</f>
        <v>0</v>
      </c>
      <c r="T440" s="1">
        <f>Self_Reported!$H440+Self_Reported!$I440</f>
        <v>0</v>
      </c>
      <c r="U440" s="1">
        <f>Self_Reported!$H440+Self_Reported!$I440+Self_Reported!$J440</f>
        <v>0</v>
      </c>
      <c r="V440" s="1">
        <f>Self_Reported!$N440</f>
        <v>0</v>
      </c>
    </row>
    <row r="441" spans="2:22" x14ac:dyDescent="0.25">
      <c r="B441" t="e">
        <f t="shared" si="5"/>
        <v>#REF!</v>
      </c>
      <c r="C441" s="1">
        <v>2020</v>
      </c>
      <c r="D441" s="1"/>
      <c r="E441" s="1"/>
      <c r="F441" s="1"/>
      <c r="G441" s="1"/>
      <c r="H441" s="1"/>
      <c r="I441" s="1"/>
      <c r="J441" s="1"/>
      <c r="K441" s="1"/>
      <c r="L441" s="1" t="e">
        <f>CONCATENATE(Self_Reported!$B441,Self_Reported!$C441)</f>
        <v>#REF!</v>
      </c>
      <c r="M441" s="1">
        <f>Self_Reported!$D441+Self_Reported!$E441+Self_Reported!$F441+Self_Reported!$G441</f>
        <v>0</v>
      </c>
      <c r="N441" s="1">
        <f>Self_Reported!$H441+Self_Reported!$I441+Self_Reported!$J441+Self_Reported!$K441</f>
        <v>0</v>
      </c>
      <c r="O441" s="1">
        <f>Self_Reported!$D441</f>
        <v>0</v>
      </c>
      <c r="P441" s="1">
        <f>Self_Reported!$D441+Self_Reported!$E441</f>
        <v>0</v>
      </c>
      <c r="Q441" s="1">
        <f>Self_Reported!$D441+Self_Reported!$E441+Self_Reported!$F441</f>
        <v>0</v>
      </c>
      <c r="R441" s="1">
        <f>Self_Reported!$M441</f>
        <v>0</v>
      </c>
      <c r="S441" s="1">
        <f>Self_Reported!$H441</f>
        <v>0</v>
      </c>
      <c r="T441" s="1">
        <f>Self_Reported!$H441+Self_Reported!$I441</f>
        <v>0</v>
      </c>
      <c r="U441" s="1">
        <f>Self_Reported!$H441+Self_Reported!$I441+Self_Reported!$J441</f>
        <v>0</v>
      </c>
      <c r="V441" s="1">
        <f>Self_Reported!$N441</f>
        <v>0</v>
      </c>
    </row>
    <row r="442" spans="2:22" x14ac:dyDescent="0.25">
      <c r="B442" t="e">
        <f t="shared" si="5"/>
        <v>#REF!</v>
      </c>
      <c r="C442" s="1">
        <v>2020</v>
      </c>
      <c r="D442" s="1"/>
      <c r="E442" s="1"/>
      <c r="F442" s="1"/>
      <c r="G442" s="1"/>
      <c r="H442" s="1"/>
      <c r="I442" s="1"/>
      <c r="J442" s="1"/>
      <c r="K442" s="1"/>
      <c r="L442" s="1" t="e">
        <f>CONCATENATE(Self_Reported!$B442,Self_Reported!$C442)</f>
        <v>#REF!</v>
      </c>
      <c r="M442" s="1">
        <f>Self_Reported!$D442+Self_Reported!$E442+Self_Reported!$F442+Self_Reported!$G442</f>
        <v>0</v>
      </c>
      <c r="N442" s="1">
        <f>Self_Reported!$H442+Self_Reported!$I442+Self_Reported!$J442+Self_Reported!$K442</f>
        <v>0</v>
      </c>
      <c r="O442" s="1">
        <f>Self_Reported!$D442</f>
        <v>0</v>
      </c>
      <c r="P442" s="1">
        <f>Self_Reported!$D442+Self_Reported!$E442</f>
        <v>0</v>
      </c>
      <c r="Q442" s="1">
        <f>Self_Reported!$D442+Self_Reported!$E442+Self_Reported!$F442</f>
        <v>0</v>
      </c>
      <c r="R442" s="1">
        <f>Self_Reported!$M442</f>
        <v>0</v>
      </c>
      <c r="S442" s="1">
        <f>Self_Reported!$H442</f>
        <v>0</v>
      </c>
      <c r="T442" s="1">
        <f>Self_Reported!$H442+Self_Reported!$I442</f>
        <v>0</v>
      </c>
      <c r="U442" s="1">
        <f>Self_Reported!$H442+Self_Reported!$I442+Self_Reported!$J442</f>
        <v>0</v>
      </c>
      <c r="V442" s="1">
        <f>Self_Reported!$N442</f>
        <v>0</v>
      </c>
    </row>
    <row r="443" spans="2:22" x14ac:dyDescent="0.25">
      <c r="B443" t="e">
        <f t="shared" si="5"/>
        <v>#REF!</v>
      </c>
      <c r="C443" s="1">
        <v>2020</v>
      </c>
      <c r="D443" s="1"/>
      <c r="E443" s="1"/>
      <c r="F443" s="1"/>
      <c r="G443" s="1"/>
      <c r="H443" s="1"/>
      <c r="I443" s="1"/>
      <c r="J443" s="1"/>
      <c r="K443" s="1"/>
      <c r="L443" s="1" t="e">
        <f>CONCATENATE(Self_Reported!$B443,Self_Reported!$C443)</f>
        <v>#REF!</v>
      </c>
      <c r="M443" s="1">
        <f>Self_Reported!$D443+Self_Reported!$E443+Self_Reported!$F443+Self_Reported!$G443</f>
        <v>0</v>
      </c>
      <c r="N443" s="1">
        <f>Self_Reported!$H443+Self_Reported!$I443+Self_Reported!$J443+Self_Reported!$K443</f>
        <v>0</v>
      </c>
      <c r="O443" s="1">
        <f>Self_Reported!$D443</f>
        <v>0</v>
      </c>
      <c r="P443" s="1">
        <f>Self_Reported!$D443+Self_Reported!$E443</f>
        <v>0</v>
      </c>
      <c r="Q443" s="1">
        <f>Self_Reported!$D443+Self_Reported!$E443+Self_Reported!$F443</f>
        <v>0</v>
      </c>
      <c r="R443" s="1">
        <f>Self_Reported!$M443</f>
        <v>0</v>
      </c>
      <c r="S443" s="1">
        <f>Self_Reported!$H443</f>
        <v>0</v>
      </c>
      <c r="T443" s="1">
        <f>Self_Reported!$H443+Self_Reported!$I443</f>
        <v>0</v>
      </c>
      <c r="U443" s="1">
        <f>Self_Reported!$H443+Self_Reported!$I443+Self_Reported!$J443</f>
        <v>0</v>
      </c>
      <c r="V443" s="1">
        <f>Self_Reported!$N443</f>
        <v>0</v>
      </c>
    </row>
    <row r="444" spans="2:22" x14ac:dyDescent="0.25">
      <c r="B444" t="e">
        <f t="shared" si="5"/>
        <v>#REF!</v>
      </c>
      <c r="C444" s="1">
        <v>2020</v>
      </c>
      <c r="D444" s="1"/>
      <c r="E444" s="1"/>
      <c r="F444" s="1"/>
      <c r="G444" s="1"/>
      <c r="H444" s="1"/>
      <c r="I444" s="1"/>
      <c r="J444" s="1"/>
      <c r="K444" s="1"/>
      <c r="L444" s="1" t="e">
        <f>CONCATENATE(Self_Reported!$B444,Self_Reported!$C444)</f>
        <v>#REF!</v>
      </c>
      <c r="M444" s="1">
        <f>Self_Reported!$D444+Self_Reported!$E444+Self_Reported!$F444+Self_Reported!$G444</f>
        <v>0</v>
      </c>
      <c r="N444" s="1">
        <f>Self_Reported!$H444+Self_Reported!$I444+Self_Reported!$J444+Self_Reported!$K444</f>
        <v>0</v>
      </c>
      <c r="O444" s="1">
        <f>Self_Reported!$D444</f>
        <v>0</v>
      </c>
      <c r="P444" s="1">
        <f>Self_Reported!$D444+Self_Reported!$E444</f>
        <v>0</v>
      </c>
      <c r="Q444" s="1">
        <f>Self_Reported!$D444+Self_Reported!$E444+Self_Reported!$F444</f>
        <v>0</v>
      </c>
      <c r="R444" s="1">
        <f>Self_Reported!$M444</f>
        <v>0</v>
      </c>
      <c r="S444" s="1">
        <f>Self_Reported!$H444</f>
        <v>0</v>
      </c>
      <c r="T444" s="1">
        <f>Self_Reported!$H444+Self_Reported!$I444</f>
        <v>0</v>
      </c>
      <c r="U444" s="1">
        <f>Self_Reported!$H444+Self_Reported!$I444+Self_Reported!$J444</f>
        <v>0</v>
      </c>
      <c r="V444" s="1">
        <f>Self_Reported!$N444</f>
        <v>0</v>
      </c>
    </row>
    <row r="445" spans="2:22" x14ac:dyDescent="0.25">
      <c r="B445" t="e">
        <f t="shared" si="5"/>
        <v>#REF!</v>
      </c>
      <c r="C445" s="1">
        <v>2020</v>
      </c>
      <c r="D445" s="1"/>
      <c r="E445" s="1"/>
      <c r="F445" s="1"/>
      <c r="G445" s="1"/>
      <c r="H445" s="1"/>
      <c r="I445" s="1"/>
      <c r="J445" s="1"/>
      <c r="K445" s="1"/>
      <c r="L445" s="1" t="e">
        <f>CONCATENATE(Self_Reported!$B445,Self_Reported!$C445)</f>
        <v>#REF!</v>
      </c>
      <c r="M445" s="1">
        <f>Self_Reported!$D445+Self_Reported!$E445+Self_Reported!$F445+Self_Reported!$G445</f>
        <v>0</v>
      </c>
      <c r="N445" s="1">
        <f>Self_Reported!$H445+Self_Reported!$I445+Self_Reported!$J445+Self_Reported!$K445</f>
        <v>0</v>
      </c>
      <c r="O445" s="1">
        <f>Self_Reported!$D445</f>
        <v>0</v>
      </c>
      <c r="P445" s="1">
        <f>Self_Reported!$D445+Self_Reported!$E445</f>
        <v>0</v>
      </c>
      <c r="Q445" s="1">
        <f>Self_Reported!$D445+Self_Reported!$E445+Self_Reported!$F445</f>
        <v>0</v>
      </c>
      <c r="R445" s="1">
        <f>Self_Reported!$M445</f>
        <v>0</v>
      </c>
      <c r="S445" s="1">
        <f>Self_Reported!$H445</f>
        <v>0</v>
      </c>
      <c r="T445" s="1">
        <f>Self_Reported!$H445+Self_Reported!$I445</f>
        <v>0</v>
      </c>
      <c r="U445" s="1">
        <f>Self_Reported!$H445+Self_Reported!$I445+Self_Reported!$J445</f>
        <v>0</v>
      </c>
      <c r="V445" s="1">
        <f>Self_Reported!$N445</f>
        <v>0</v>
      </c>
    </row>
    <row r="446" spans="2:22" x14ac:dyDescent="0.25">
      <c r="B446" t="e">
        <f t="shared" si="5"/>
        <v>#REF!</v>
      </c>
      <c r="C446" s="1">
        <v>2020</v>
      </c>
      <c r="D446" s="1"/>
      <c r="E446" s="1"/>
      <c r="F446" s="1"/>
      <c r="G446" s="1"/>
      <c r="H446" s="1"/>
      <c r="I446" s="1"/>
      <c r="J446" s="1"/>
      <c r="K446" s="1"/>
      <c r="L446" s="1" t="e">
        <f>CONCATENATE(Self_Reported!$B446,Self_Reported!$C446)</f>
        <v>#REF!</v>
      </c>
      <c r="M446" s="1">
        <f>Self_Reported!$D446+Self_Reported!$E446+Self_Reported!$F446+Self_Reported!$G446</f>
        <v>0</v>
      </c>
      <c r="N446" s="1">
        <f>Self_Reported!$H446+Self_Reported!$I446+Self_Reported!$J446+Self_Reported!$K446</f>
        <v>0</v>
      </c>
      <c r="O446" s="1">
        <f>Self_Reported!$D446</f>
        <v>0</v>
      </c>
      <c r="P446" s="1">
        <f>Self_Reported!$D446+Self_Reported!$E446</f>
        <v>0</v>
      </c>
      <c r="Q446" s="1">
        <f>Self_Reported!$D446+Self_Reported!$E446+Self_Reported!$F446</f>
        <v>0</v>
      </c>
      <c r="R446" s="1">
        <f>Self_Reported!$M446</f>
        <v>0</v>
      </c>
      <c r="S446" s="1">
        <f>Self_Reported!$H446</f>
        <v>0</v>
      </c>
      <c r="T446" s="1">
        <f>Self_Reported!$H446+Self_Reported!$I446</f>
        <v>0</v>
      </c>
      <c r="U446" s="1">
        <f>Self_Reported!$H446+Self_Reported!$I446+Self_Reported!$J446</f>
        <v>0</v>
      </c>
      <c r="V446" s="1">
        <f>Self_Reported!$N446</f>
        <v>0</v>
      </c>
    </row>
    <row r="447" spans="2:22" x14ac:dyDescent="0.25">
      <c r="B447" t="e">
        <f t="shared" si="5"/>
        <v>#REF!</v>
      </c>
      <c r="C447" s="1">
        <v>2020</v>
      </c>
      <c r="D447" s="1"/>
      <c r="E447" s="1"/>
      <c r="F447" s="1"/>
      <c r="G447" s="1"/>
      <c r="H447" s="1"/>
      <c r="I447" s="1"/>
      <c r="J447" s="1"/>
      <c r="K447" s="1"/>
      <c r="L447" s="1" t="e">
        <f>CONCATENATE(Self_Reported!$B447,Self_Reported!$C447)</f>
        <v>#REF!</v>
      </c>
      <c r="M447" s="1">
        <f>Self_Reported!$D447+Self_Reported!$E447+Self_Reported!$F447+Self_Reported!$G447</f>
        <v>0</v>
      </c>
      <c r="N447" s="1">
        <f>Self_Reported!$H447+Self_Reported!$I447+Self_Reported!$J447+Self_Reported!$K447</f>
        <v>0</v>
      </c>
      <c r="O447" s="1">
        <f>Self_Reported!$D447</f>
        <v>0</v>
      </c>
      <c r="P447" s="1">
        <f>Self_Reported!$D447+Self_Reported!$E447</f>
        <v>0</v>
      </c>
      <c r="Q447" s="1">
        <f>Self_Reported!$D447+Self_Reported!$E447+Self_Reported!$F447</f>
        <v>0</v>
      </c>
      <c r="R447" s="1">
        <f>Self_Reported!$M447</f>
        <v>0</v>
      </c>
      <c r="S447" s="1">
        <f>Self_Reported!$H447</f>
        <v>0</v>
      </c>
      <c r="T447" s="1">
        <f>Self_Reported!$H447+Self_Reported!$I447</f>
        <v>0</v>
      </c>
      <c r="U447" s="1">
        <f>Self_Reported!$H447+Self_Reported!$I447+Self_Reported!$J447</f>
        <v>0</v>
      </c>
      <c r="V447" s="1">
        <f>Self_Reported!$N447</f>
        <v>0</v>
      </c>
    </row>
    <row r="448" spans="2:22" x14ac:dyDescent="0.25">
      <c r="B448" t="e">
        <f t="shared" si="5"/>
        <v>#REF!</v>
      </c>
      <c r="C448" s="1">
        <v>2020</v>
      </c>
      <c r="D448" s="1"/>
      <c r="E448" s="1"/>
      <c r="F448" s="1"/>
      <c r="G448" s="1"/>
      <c r="H448" s="1"/>
      <c r="I448" s="1"/>
      <c r="J448" s="1"/>
      <c r="K448" s="1"/>
      <c r="L448" s="1" t="e">
        <f>CONCATENATE(Self_Reported!$B448,Self_Reported!$C448)</f>
        <v>#REF!</v>
      </c>
      <c r="M448" s="1">
        <f>Self_Reported!$D448+Self_Reported!$E448+Self_Reported!$F448+Self_Reported!$G448</f>
        <v>0</v>
      </c>
      <c r="N448" s="1">
        <f>Self_Reported!$H448+Self_Reported!$I448+Self_Reported!$J448+Self_Reported!$K448</f>
        <v>0</v>
      </c>
      <c r="O448" s="1">
        <f>Self_Reported!$D448</f>
        <v>0</v>
      </c>
      <c r="P448" s="1">
        <f>Self_Reported!$D448+Self_Reported!$E448</f>
        <v>0</v>
      </c>
      <c r="Q448" s="1">
        <f>Self_Reported!$D448+Self_Reported!$E448+Self_Reported!$F448</f>
        <v>0</v>
      </c>
      <c r="R448" s="1">
        <f>Self_Reported!$M448</f>
        <v>0</v>
      </c>
      <c r="S448" s="1">
        <f>Self_Reported!$H448</f>
        <v>0</v>
      </c>
      <c r="T448" s="1">
        <f>Self_Reported!$H448+Self_Reported!$I448</f>
        <v>0</v>
      </c>
      <c r="U448" s="1">
        <f>Self_Reported!$H448+Self_Reported!$I448+Self_Reported!$J448</f>
        <v>0</v>
      </c>
      <c r="V448" s="1">
        <f>Self_Reported!$N448</f>
        <v>0</v>
      </c>
    </row>
    <row r="449" spans="2:22" x14ac:dyDescent="0.25">
      <c r="B449" t="e">
        <f t="shared" si="5"/>
        <v>#REF!</v>
      </c>
      <c r="C449" s="1">
        <v>2020</v>
      </c>
      <c r="D449" s="1"/>
      <c r="E449" s="1"/>
      <c r="F449" s="1"/>
      <c r="G449" s="1"/>
      <c r="H449" s="1"/>
      <c r="I449" s="1"/>
      <c r="J449" s="1"/>
      <c r="K449" s="1"/>
      <c r="L449" s="1" t="e">
        <f>CONCATENATE(Self_Reported!$B449,Self_Reported!$C449)</f>
        <v>#REF!</v>
      </c>
      <c r="M449" s="1">
        <f>Self_Reported!$D449+Self_Reported!$E449+Self_Reported!$F449+Self_Reported!$G449</f>
        <v>0</v>
      </c>
      <c r="N449" s="1">
        <f>Self_Reported!$H449+Self_Reported!$I449+Self_Reported!$J449+Self_Reported!$K449</f>
        <v>0</v>
      </c>
      <c r="O449" s="1">
        <f>Self_Reported!$D449</f>
        <v>0</v>
      </c>
      <c r="P449" s="1">
        <f>Self_Reported!$D449+Self_Reported!$E449</f>
        <v>0</v>
      </c>
      <c r="Q449" s="1">
        <f>Self_Reported!$D449+Self_Reported!$E449+Self_Reported!$F449</f>
        <v>0</v>
      </c>
      <c r="R449" s="1">
        <f>Self_Reported!$M449</f>
        <v>0</v>
      </c>
      <c r="S449" s="1">
        <f>Self_Reported!$H449</f>
        <v>0</v>
      </c>
      <c r="T449" s="1">
        <f>Self_Reported!$H449+Self_Reported!$I449</f>
        <v>0</v>
      </c>
      <c r="U449" s="1">
        <f>Self_Reported!$H449+Self_Reported!$I449+Self_Reported!$J449</f>
        <v>0</v>
      </c>
      <c r="V449" s="1">
        <f>Self_Reported!$N449</f>
        <v>0</v>
      </c>
    </row>
    <row r="450" spans="2:22" x14ac:dyDescent="0.25">
      <c r="B450" t="e">
        <f t="shared" si="5"/>
        <v>#REF!</v>
      </c>
      <c r="C450" s="1">
        <v>2020</v>
      </c>
      <c r="D450" s="1"/>
      <c r="E450" s="1"/>
      <c r="F450" s="1"/>
      <c r="G450" s="1"/>
      <c r="H450" s="1"/>
      <c r="I450" s="1"/>
      <c r="J450" s="1"/>
      <c r="K450" s="1"/>
      <c r="L450" s="1" t="e">
        <f>CONCATENATE(Self_Reported!$B450,Self_Reported!$C450)</f>
        <v>#REF!</v>
      </c>
      <c r="M450" s="1">
        <f>Self_Reported!$D450+Self_Reported!$E450+Self_Reported!$F450+Self_Reported!$G450</f>
        <v>0</v>
      </c>
      <c r="N450" s="1">
        <f>Self_Reported!$H450+Self_Reported!$I450+Self_Reported!$J450+Self_Reported!$K450</f>
        <v>0</v>
      </c>
      <c r="O450" s="1">
        <f>Self_Reported!$D450</f>
        <v>0</v>
      </c>
      <c r="P450" s="1">
        <f>Self_Reported!$D450+Self_Reported!$E450</f>
        <v>0</v>
      </c>
      <c r="Q450" s="1">
        <f>Self_Reported!$D450+Self_Reported!$E450+Self_Reported!$F450</f>
        <v>0</v>
      </c>
      <c r="R450" s="1">
        <f>Self_Reported!$M450</f>
        <v>0</v>
      </c>
      <c r="S450" s="1">
        <f>Self_Reported!$H450</f>
        <v>0</v>
      </c>
      <c r="T450" s="1">
        <f>Self_Reported!$H450+Self_Reported!$I450</f>
        <v>0</v>
      </c>
      <c r="U450" s="1">
        <f>Self_Reported!$H450+Self_Reported!$I450+Self_Reported!$J450</f>
        <v>0</v>
      </c>
      <c r="V450" s="1">
        <f>Self_Reported!$N450</f>
        <v>0</v>
      </c>
    </row>
    <row r="451" spans="2:22" x14ac:dyDescent="0.25">
      <c r="B451" t="e">
        <f t="shared" si="5"/>
        <v>#REF!</v>
      </c>
      <c r="C451" s="1">
        <v>2020</v>
      </c>
      <c r="D451" s="1"/>
      <c r="E451" s="1"/>
      <c r="F451" s="1"/>
      <c r="G451" s="1"/>
      <c r="H451" s="1"/>
      <c r="I451" s="1"/>
      <c r="J451" s="1"/>
      <c r="K451" s="1"/>
      <c r="L451" s="1" t="e">
        <f>CONCATENATE(Self_Reported!$B451,Self_Reported!$C451)</f>
        <v>#REF!</v>
      </c>
      <c r="M451" s="1">
        <f>Self_Reported!$D451+Self_Reported!$E451+Self_Reported!$F451+Self_Reported!$G451</f>
        <v>0</v>
      </c>
      <c r="N451" s="1">
        <f>Self_Reported!$H451+Self_Reported!$I451+Self_Reported!$J451+Self_Reported!$K451</f>
        <v>0</v>
      </c>
      <c r="O451" s="1">
        <f>Self_Reported!$D451</f>
        <v>0</v>
      </c>
      <c r="P451" s="1">
        <f>Self_Reported!$D451+Self_Reported!$E451</f>
        <v>0</v>
      </c>
      <c r="Q451" s="1">
        <f>Self_Reported!$D451+Self_Reported!$E451+Self_Reported!$F451</f>
        <v>0</v>
      </c>
      <c r="R451" s="1">
        <f>Self_Reported!$M451</f>
        <v>0</v>
      </c>
      <c r="S451" s="1">
        <f>Self_Reported!$H451</f>
        <v>0</v>
      </c>
      <c r="T451" s="1">
        <f>Self_Reported!$H451+Self_Reported!$I451</f>
        <v>0</v>
      </c>
      <c r="U451" s="1">
        <f>Self_Reported!$H451+Self_Reported!$I451+Self_Reported!$J451</f>
        <v>0</v>
      </c>
      <c r="V451" s="1">
        <f>Self_Reported!$N451</f>
        <v>0</v>
      </c>
    </row>
    <row r="452" spans="2:22" x14ac:dyDescent="0.25">
      <c r="B452" t="e">
        <f t="shared" si="5"/>
        <v>#REF!</v>
      </c>
      <c r="C452" s="1">
        <v>2020</v>
      </c>
      <c r="D452" s="1"/>
      <c r="E452" s="1"/>
      <c r="F452" s="1"/>
      <c r="G452" s="1"/>
      <c r="H452" s="1"/>
      <c r="I452" s="1"/>
      <c r="J452" s="1"/>
      <c r="K452" s="1"/>
      <c r="L452" s="1" t="e">
        <f>CONCATENATE(Self_Reported!$B452,Self_Reported!$C452)</f>
        <v>#REF!</v>
      </c>
      <c r="M452" s="1">
        <f>Self_Reported!$D452+Self_Reported!$E452+Self_Reported!$F452+Self_Reported!$G452</f>
        <v>0</v>
      </c>
      <c r="N452" s="1">
        <f>Self_Reported!$H452+Self_Reported!$I452+Self_Reported!$J452+Self_Reported!$K452</f>
        <v>0</v>
      </c>
      <c r="O452" s="1">
        <f>Self_Reported!$D452</f>
        <v>0</v>
      </c>
      <c r="P452" s="1">
        <f>Self_Reported!$D452+Self_Reported!$E452</f>
        <v>0</v>
      </c>
      <c r="Q452" s="1">
        <f>Self_Reported!$D452+Self_Reported!$E452+Self_Reported!$F452</f>
        <v>0</v>
      </c>
      <c r="R452" s="1">
        <f>Self_Reported!$M452</f>
        <v>0</v>
      </c>
      <c r="S452" s="1">
        <f>Self_Reported!$H452</f>
        <v>0</v>
      </c>
      <c r="T452" s="1">
        <f>Self_Reported!$H452+Self_Reported!$I452</f>
        <v>0</v>
      </c>
      <c r="U452" s="1">
        <f>Self_Reported!$H452+Self_Reported!$I452+Self_Reported!$J452</f>
        <v>0</v>
      </c>
      <c r="V452" s="1">
        <f>Self_Reported!$N452</f>
        <v>0</v>
      </c>
    </row>
    <row r="453" spans="2:22" x14ac:dyDescent="0.25">
      <c r="B453" t="str">
        <f t="shared" si="5"/>
        <v>Square Footage and Greenery Added/Maintained</v>
      </c>
      <c r="C453" s="1">
        <v>2020</v>
      </c>
      <c r="D453" s="1"/>
      <c r="E453" s="1"/>
      <c r="F453" s="1"/>
      <c r="G453" s="1"/>
      <c r="H453" s="1"/>
      <c r="I453" s="1"/>
      <c r="J453" s="1"/>
      <c r="K453" s="1"/>
      <c r="L453" s="1" t="str">
        <f>CONCATENATE(Self_Reported!$B453,Self_Reported!$C453)</f>
        <v>Square Footage and Greenery Added/Maintained2020</v>
      </c>
      <c r="M453" s="1">
        <f>Self_Reported!$D453+Self_Reported!$E453+Self_Reported!$F453+Self_Reported!$G453</f>
        <v>0</v>
      </c>
      <c r="N453" s="1">
        <f>Self_Reported!$H453+Self_Reported!$I453+Self_Reported!$J453+Self_Reported!$K453</f>
        <v>0</v>
      </c>
      <c r="O453" s="1">
        <f>Self_Reported!$D453</f>
        <v>0</v>
      </c>
      <c r="P453" s="1">
        <f>Self_Reported!$D453+Self_Reported!$E453</f>
        <v>0</v>
      </c>
      <c r="Q453" s="1">
        <f>Self_Reported!$D453+Self_Reported!$E453+Self_Reported!$F453</f>
        <v>0</v>
      </c>
      <c r="R453" s="1">
        <f>Self_Reported!$M453</f>
        <v>0</v>
      </c>
      <c r="S453" s="1">
        <f>Self_Reported!$H453</f>
        <v>0</v>
      </c>
      <c r="T453" s="1">
        <f>Self_Reported!$H453+Self_Reported!$I453</f>
        <v>0</v>
      </c>
      <c r="U453" s="1">
        <f>Self_Reported!$H453+Self_Reported!$I453+Self_Reported!$J453</f>
        <v>0</v>
      </c>
      <c r="V453" s="1">
        <f>Self_Reported!$N453</f>
        <v>0</v>
      </c>
    </row>
    <row r="454" spans="2:22" x14ac:dyDescent="0.25">
      <c r="B454" t="str">
        <f t="shared" si="5"/>
        <v>Number of Trees/Bushes Planted</v>
      </c>
      <c r="C454" s="1">
        <v>2020</v>
      </c>
      <c r="D454" s="1"/>
      <c r="E454" s="1"/>
      <c r="F454" s="1"/>
      <c r="G454" s="1"/>
      <c r="H454" s="1"/>
      <c r="I454" s="1"/>
      <c r="J454" s="1"/>
      <c r="K454" s="1"/>
      <c r="L454" s="1" t="str">
        <f>CONCATENATE(Self_Reported!$B454,Self_Reported!$C454)</f>
        <v>Number of Trees/Bushes Planted2020</v>
      </c>
      <c r="M454" s="1">
        <f>Self_Reported!$D454+Self_Reported!$E454+Self_Reported!$F454+Self_Reported!$G454</f>
        <v>0</v>
      </c>
      <c r="N454" s="1">
        <f>Self_Reported!$H454+Self_Reported!$I454+Self_Reported!$J454+Self_Reported!$K454</f>
        <v>0</v>
      </c>
      <c r="O454" s="1">
        <f>Self_Reported!$D454</f>
        <v>0</v>
      </c>
      <c r="P454" s="1">
        <f>Self_Reported!$D454+Self_Reported!$E454</f>
        <v>0</v>
      </c>
      <c r="Q454" s="1">
        <f>Self_Reported!$D454+Self_Reported!$E454+Self_Reported!$F454</f>
        <v>0</v>
      </c>
      <c r="R454" s="1">
        <f>Self_Reported!$M454</f>
        <v>0</v>
      </c>
      <c r="S454" s="1">
        <f>Self_Reported!$H454</f>
        <v>0</v>
      </c>
      <c r="T454" s="1">
        <f>Self_Reported!$H454+Self_Reported!$I454</f>
        <v>0</v>
      </c>
      <c r="U454" s="1">
        <f>Self_Reported!$H454+Self_Reported!$I454+Self_Reported!$J454</f>
        <v>0</v>
      </c>
      <c r="V454" s="1">
        <f>Self_Reported!$N454</f>
        <v>0</v>
      </c>
    </row>
    <row r="455" spans="2:22" x14ac:dyDescent="0.25">
      <c r="B455" t="e">
        <f t="shared" si="5"/>
        <v>#REF!</v>
      </c>
      <c r="C455" s="1">
        <v>2020</v>
      </c>
      <c r="D455" s="1"/>
      <c r="E455" s="1"/>
      <c r="F455" s="1"/>
      <c r="G455" s="1"/>
      <c r="H455" s="1"/>
      <c r="I455" s="1"/>
      <c r="J455" s="1"/>
      <c r="K455" s="1"/>
      <c r="L455" s="1" t="e">
        <f>CONCATENATE(Self_Reported!$B455,Self_Reported!$C455)</f>
        <v>#REF!</v>
      </c>
      <c r="M455" s="1">
        <f>Self_Reported!$D455+Self_Reported!$E455+Self_Reported!$F455+Self_Reported!$G455</f>
        <v>0</v>
      </c>
      <c r="N455" s="1">
        <f>Self_Reported!$H455+Self_Reported!$I455+Self_Reported!$J455+Self_Reported!$K455</f>
        <v>0</v>
      </c>
      <c r="O455" s="1">
        <f>Self_Reported!$D455</f>
        <v>0</v>
      </c>
      <c r="P455" s="1">
        <f>Self_Reported!$D455+Self_Reported!$E455</f>
        <v>0</v>
      </c>
      <c r="Q455" s="1">
        <f>Self_Reported!$D455+Self_Reported!$E455+Self_Reported!$F455</f>
        <v>0</v>
      </c>
      <c r="R455" s="1">
        <f>Self_Reported!$M455</f>
        <v>0</v>
      </c>
      <c r="S455" s="1">
        <f>Self_Reported!$H455</f>
        <v>0</v>
      </c>
      <c r="T455" s="1">
        <f>Self_Reported!$H455+Self_Reported!$I455</f>
        <v>0</v>
      </c>
      <c r="U455" s="1">
        <f>Self_Reported!$H455+Self_Reported!$I455+Self_Reported!$J455</f>
        <v>0</v>
      </c>
      <c r="V455" s="1">
        <f>Self_Reported!$N455</f>
        <v>0</v>
      </c>
    </row>
    <row r="456" spans="2:22" x14ac:dyDescent="0.25">
      <c r="B456" t="e">
        <f t="shared" si="5"/>
        <v>#REF!</v>
      </c>
      <c r="C456" s="1">
        <v>2020</v>
      </c>
      <c r="D456" s="1"/>
      <c r="E456" s="1"/>
      <c r="F456" s="1"/>
      <c r="G456" s="1"/>
      <c r="H456" s="1"/>
      <c r="I456" s="1"/>
      <c r="J456" s="1"/>
      <c r="K456" s="1"/>
      <c r="L456" s="1" t="e">
        <f>CONCATENATE(Self_Reported!$B456,Self_Reported!$C456)</f>
        <v>#REF!</v>
      </c>
      <c r="M456" s="1">
        <f>Self_Reported!$D456+Self_Reported!$E456+Self_Reported!$F456+Self_Reported!$G456</f>
        <v>0</v>
      </c>
      <c r="N456" s="1">
        <f>Self_Reported!$H456+Self_Reported!$I456+Self_Reported!$J456+Self_Reported!$K456</f>
        <v>0</v>
      </c>
      <c r="O456" s="1">
        <f>Self_Reported!$D456</f>
        <v>0</v>
      </c>
      <c r="P456" s="1">
        <f>Self_Reported!$D456+Self_Reported!$E456</f>
        <v>0</v>
      </c>
      <c r="Q456" s="1">
        <f>Self_Reported!$D456+Self_Reported!$E456+Self_Reported!$F456</f>
        <v>0</v>
      </c>
      <c r="R456" s="1">
        <f>Self_Reported!$M456</f>
        <v>0</v>
      </c>
      <c r="S456" s="1">
        <f>Self_Reported!$H456</f>
        <v>0</v>
      </c>
      <c r="T456" s="1">
        <f>Self_Reported!$H456+Self_Reported!$I456</f>
        <v>0</v>
      </c>
      <c r="U456" s="1">
        <f>Self_Reported!$H456+Self_Reported!$I456+Self_Reported!$J456</f>
        <v>0</v>
      </c>
      <c r="V456" s="1">
        <f>Self_Reported!$N456</f>
        <v>0</v>
      </c>
    </row>
    <row r="457" spans="2:22" x14ac:dyDescent="0.25">
      <c r="B457" t="e">
        <f t="shared" si="5"/>
        <v>#REF!</v>
      </c>
      <c r="C457" s="1">
        <v>2020</v>
      </c>
      <c r="D457" s="1"/>
      <c r="E457" s="1"/>
      <c r="F457" s="1"/>
      <c r="G457" s="1"/>
      <c r="H457" s="1"/>
      <c r="I457" s="1"/>
      <c r="J457" s="1"/>
      <c r="K457" s="1"/>
      <c r="L457" s="1" t="e">
        <f>CONCATENATE(Self_Reported!$B457,Self_Reported!$C457)</f>
        <v>#REF!</v>
      </c>
      <c r="M457" s="1">
        <f>Self_Reported!$D457+Self_Reported!$E457+Self_Reported!$F457+Self_Reported!$G457</f>
        <v>0</v>
      </c>
      <c r="N457" s="1">
        <f>Self_Reported!$H457+Self_Reported!$I457+Self_Reported!$J457+Self_Reported!$K457</f>
        <v>0</v>
      </c>
      <c r="O457" s="1">
        <f>Self_Reported!$D457</f>
        <v>0</v>
      </c>
      <c r="P457" s="1">
        <f>Self_Reported!$D457+Self_Reported!$E457</f>
        <v>0</v>
      </c>
      <c r="Q457" s="1">
        <f>Self_Reported!$D457+Self_Reported!$E457+Self_Reported!$F457</f>
        <v>0</v>
      </c>
      <c r="R457" s="1">
        <f>Self_Reported!$M457</f>
        <v>0</v>
      </c>
      <c r="S457" s="1">
        <f>Self_Reported!$H457</f>
        <v>0</v>
      </c>
      <c r="T457" s="1">
        <f>Self_Reported!$H457+Self_Reported!$I457</f>
        <v>0</v>
      </c>
      <c r="U457" s="1">
        <f>Self_Reported!$H457+Self_Reported!$I457+Self_Reported!$J457</f>
        <v>0</v>
      </c>
      <c r="V457" s="1">
        <f>Self_Reported!$N457</f>
        <v>0</v>
      </c>
    </row>
    <row r="458" spans="2:22" x14ac:dyDescent="0.25">
      <c r="B458" t="e">
        <f t="shared" si="5"/>
        <v>#REF!</v>
      </c>
      <c r="C458" s="1">
        <v>2020</v>
      </c>
      <c r="D458" s="1"/>
      <c r="E458" s="1"/>
      <c r="F458" s="1"/>
      <c r="G458" s="1"/>
      <c r="H458" s="1"/>
      <c r="I458" s="1"/>
      <c r="J458" s="1"/>
      <c r="K458" s="1"/>
      <c r="L458" s="1" t="e">
        <f>CONCATENATE(Self_Reported!$B458,Self_Reported!$C458)</f>
        <v>#REF!</v>
      </c>
      <c r="M458" s="1">
        <f>Self_Reported!$D458+Self_Reported!$E458+Self_Reported!$F458+Self_Reported!$G458</f>
        <v>0</v>
      </c>
      <c r="N458" s="1">
        <f>Self_Reported!$H458+Self_Reported!$I458+Self_Reported!$J458+Self_Reported!$K458</f>
        <v>0</v>
      </c>
      <c r="O458" s="1">
        <f>Self_Reported!$D458</f>
        <v>0</v>
      </c>
      <c r="P458" s="1">
        <f>Self_Reported!$D458+Self_Reported!$E458</f>
        <v>0</v>
      </c>
      <c r="Q458" s="1">
        <f>Self_Reported!$D458+Self_Reported!$E458+Self_Reported!$F458</f>
        <v>0</v>
      </c>
      <c r="R458" s="1">
        <f>Self_Reported!$M458</f>
        <v>0</v>
      </c>
      <c r="S458" s="1">
        <f>Self_Reported!$H458</f>
        <v>0</v>
      </c>
      <c r="T458" s="1">
        <f>Self_Reported!$H458+Self_Reported!$I458</f>
        <v>0</v>
      </c>
      <c r="U458" s="1">
        <f>Self_Reported!$H458+Self_Reported!$I458+Self_Reported!$J458</f>
        <v>0</v>
      </c>
      <c r="V458" s="1">
        <f>Self_Reported!$N458</f>
        <v>0</v>
      </c>
    </row>
    <row r="459" spans="2:22" x14ac:dyDescent="0.25">
      <c r="B459" t="e">
        <f t="shared" si="5"/>
        <v>#REF!</v>
      </c>
      <c r="C459" s="1">
        <v>2020</v>
      </c>
      <c r="D459" s="1"/>
      <c r="E459" s="1"/>
      <c r="F459" s="1"/>
      <c r="G459" s="1"/>
      <c r="H459" s="1"/>
      <c r="I459" s="1"/>
      <c r="J459" s="1"/>
      <c r="K459" s="1"/>
      <c r="L459" s="1" t="e">
        <f>CONCATENATE(Self_Reported!$B459,Self_Reported!$C459)</f>
        <v>#REF!</v>
      </c>
      <c r="M459" s="1">
        <f>Self_Reported!$D459+Self_Reported!$E459+Self_Reported!$F459+Self_Reported!$G459</f>
        <v>0</v>
      </c>
      <c r="N459" s="1">
        <f>Self_Reported!$H459+Self_Reported!$I459+Self_Reported!$J459+Self_Reported!$K459</f>
        <v>0</v>
      </c>
      <c r="O459" s="1">
        <f>Self_Reported!$D459</f>
        <v>0</v>
      </c>
      <c r="P459" s="1">
        <f>Self_Reported!$D459+Self_Reported!$E459</f>
        <v>0</v>
      </c>
      <c r="Q459" s="1">
        <f>Self_Reported!$D459+Self_Reported!$E459+Self_Reported!$F459</f>
        <v>0</v>
      </c>
      <c r="R459" s="1">
        <f>Self_Reported!$M459</f>
        <v>0</v>
      </c>
      <c r="S459" s="1">
        <f>Self_Reported!$H459</f>
        <v>0</v>
      </c>
      <c r="T459" s="1">
        <f>Self_Reported!$H459+Self_Reported!$I459</f>
        <v>0</v>
      </c>
      <c r="U459" s="1">
        <f>Self_Reported!$H459+Self_Reported!$I459+Self_Reported!$J459</f>
        <v>0</v>
      </c>
      <c r="V459" s="1">
        <f>Self_Reported!$N459</f>
        <v>0</v>
      </c>
    </row>
    <row r="460" spans="2:22" x14ac:dyDescent="0.25">
      <c r="B460" t="e">
        <f t="shared" ref="B460:B523" si="6">B388</f>
        <v>#REF!</v>
      </c>
      <c r="C460" s="1">
        <v>2020</v>
      </c>
      <c r="D460" s="1"/>
      <c r="E460" s="1"/>
      <c r="F460" s="1"/>
      <c r="G460" s="1"/>
      <c r="H460" s="1"/>
      <c r="I460" s="1"/>
      <c r="J460" s="1"/>
      <c r="K460" s="1"/>
      <c r="L460" s="1" t="e">
        <f>CONCATENATE(Self_Reported!$B460,Self_Reported!$C460)</f>
        <v>#REF!</v>
      </c>
      <c r="M460" s="1">
        <f>Self_Reported!$D460+Self_Reported!$E460+Self_Reported!$F460+Self_Reported!$G460</f>
        <v>0</v>
      </c>
      <c r="N460" s="1">
        <f>Self_Reported!$H460+Self_Reported!$I460+Self_Reported!$J460+Self_Reported!$K460</f>
        <v>0</v>
      </c>
      <c r="O460" s="1">
        <f>Self_Reported!$D460</f>
        <v>0</v>
      </c>
      <c r="P460" s="1">
        <f>Self_Reported!$D460+Self_Reported!$E460</f>
        <v>0</v>
      </c>
      <c r="Q460" s="1">
        <f>Self_Reported!$D460+Self_Reported!$E460+Self_Reported!$F460</f>
        <v>0</v>
      </c>
      <c r="R460" s="1">
        <f>Self_Reported!$M460</f>
        <v>0</v>
      </c>
      <c r="S460" s="1">
        <f>Self_Reported!$H460</f>
        <v>0</v>
      </c>
      <c r="T460" s="1">
        <f>Self_Reported!$H460+Self_Reported!$I460</f>
        <v>0</v>
      </c>
      <c r="U460" s="1">
        <f>Self_Reported!$H460+Self_Reported!$I460+Self_Reported!$J460</f>
        <v>0</v>
      </c>
      <c r="V460" s="1">
        <f>Self_Reported!$N460</f>
        <v>0</v>
      </c>
    </row>
    <row r="461" spans="2:22" x14ac:dyDescent="0.25">
      <c r="B461" t="e">
        <f t="shared" si="6"/>
        <v>#REF!</v>
      </c>
      <c r="C461" s="1">
        <v>2020</v>
      </c>
      <c r="D461" s="1"/>
      <c r="E461" s="1"/>
      <c r="F461" s="1"/>
      <c r="G461" s="1"/>
      <c r="H461" s="1"/>
      <c r="I461" s="1"/>
      <c r="J461" s="1"/>
      <c r="K461" s="1"/>
      <c r="L461" s="1" t="e">
        <f>CONCATENATE(Self_Reported!$B461,Self_Reported!$C461)</f>
        <v>#REF!</v>
      </c>
      <c r="M461" s="1">
        <f>Self_Reported!$D461+Self_Reported!$E461+Self_Reported!$F461+Self_Reported!$G461</f>
        <v>0</v>
      </c>
      <c r="N461" s="1">
        <f>Self_Reported!$H461+Self_Reported!$I461+Self_Reported!$J461+Self_Reported!$K461</f>
        <v>0</v>
      </c>
      <c r="O461" s="1">
        <f>Self_Reported!$D461</f>
        <v>0</v>
      </c>
      <c r="P461" s="1">
        <f>Self_Reported!$D461+Self_Reported!$E461</f>
        <v>0</v>
      </c>
      <c r="Q461" s="1">
        <f>Self_Reported!$D461+Self_Reported!$E461+Self_Reported!$F461</f>
        <v>0</v>
      </c>
      <c r="R461" s="1">
        <f>Self_Reported!$M461</f>
        <v>0</v>
      </c>
      <c r="S461" s="1">
        <f>Self_Reported!$H461</f>
        <v>0</v>
      </c>
      <c r="T461" s="1">
        <f>Self_Reported!$H461+Self_Reported!$I461</f>
        <v>0</v>
      </c>
      <c r="U461" s="1">
        <f>Self_Reported!$H461+Self_Reported!$I461+Self_Reported!$J461</f>
        <v>0</v>
      </c>
      <c r="V461" s="1">
        <f>Self_Reported!$N461</f>
        <v>0</v>
      </c>
    </row>
    <row r="462" spans="2:22" x14ac:dyDescent="0.25">
      <c r="B462" t="e">
        <f t="shared" si="6"/>
        <v>#REF!</v>
      </c>
      <c r="C462" s="1">
        <v>2020</v>
      </c>
      <c r="D462" s="1"/>
      <c r="E462" s="1"/>
      <c r="F462" s="1"/>
      <c r="G462" s="1"/>
      <c r="H462" s="1"/>
      <c r="I462" s="1"/>
      <c r="J462" s="1"/>
      <c r="K462" s="1"/>
      <c r="L462" s="1" t="e">
        <f>CONCATENATE(Self_Reported!$B462,Self_Reported!$C462)</f>
        <v>#REF!</v>
      </c>
      <c r="M462" s="1">
        <f>Self_Reported!$D462+Self_Reported!$E462+Self_Reported!$F462+Self_Reported!$G462</f>
        <v>0</v>
      </c>
      <c r="N462" s="1">
        <f>Self_Reported!$H462+Self_Reported!$I462+Self_Reported!$J462+Self_Reported!$K462</f>
        <v>0</v>
      </c>
      <c r="O462" s="1">
        <f>Self_Reported!$D462</f>
        <v>0</v>
      </c>
      <c r="P462" s="1">
        <f>Self_Reported!$D462+Self_Reported!$E462</f>
        <v>0</v>
      </c>
      <c r="Q462" s="1">
        <f>Self_Reported!$D462+Self_Reported!$E462+Self_Reported!$F462</f>
        <v>0</v>
      </c>
      <c r="R462" s="1">
        <f>Self_Reported!$M462</f>
        <v>0</v>
      </c>
      <c r="S462" s="1">
        <f>Self_Reported!$H462</f>
        <v>0</v>
      </c>
      <c r="T462" s="1">
        <f>Self_Reported!$H462+Self_Reported!$I462</f>
        <v>0</v>
      </c>
      <c r="U462" s="1">
        <f>Self_Reported!$H462+Self_Reported!$I462+Self_Reported!$J462</f>
        <v>0</v>
      </c>
      <c r="V462" s="1">
        <f>Self_Reported!$N462</f>
        <v>0</v>
      </c>
    </row>
    <row r="463" spans="2:22" x14ac:dyDescent="0.25">
      <c r="B463" t="e">
        <f t="shared" si="6"/>
        <v>#REF!</v>
      </c>
      <c r="C463" s="1">
        <v>2020</v>
      </c>
      <c r="D463" s="1"/>
      <c r="E463" s="1"/>
      <c r="F463" s="1"/>
      <c r="G463" s="1"/>
      <c r="H463" s="1"/>
      <c r="I463" s="1"/>
      <c r="J463" s="1"/>
      <c r="K463" s="1"/>
      <c r="L463" s="1" t="e">
        <f>CONCATENATE(Self_Reported!$B463,Self_Reported!$C463)</f>
        <v>#REF!</v>
      </c>
      <c r="M463" s="1">
        <f>Self_Reported!$D463+Self_Reported!$E463+Self_Reported!$F463+Self_Reported!$G463</f>
        <v>0</v>
      </c>
      <c r="N463" s="1">
        <f>Self_Reported!$H463+Self_Reported!$I463+Self_Reported!$J463+Self_Reported!$K463</f>
        <v>0</v>
      </c>
      <c r="O463" s="1">
        <f>Self_Reported!$D463</f>
        <v>0</v>
      </c>
      <c r="P463" s="1">
        <f>Self_Reported!$D463+Self_Reported!$E463</f>
        <v>0</v>
      </c>
      <c r="Q463" s="1">
        <f>Self_Reported!$D463+Self_Reported!$E463+Self_Reported!$F463</f>
        <v>0</v>
      </c>
      <c r="R463" s="1">
        <f>Self_Reported!$M463</f>
        <v>0</v>
      </c>
      <c r="S463" s="1">
        <f>Self_Reported!$H463</f>
        <v>0</v>
      </c>
      <c r="T463" s="1">
        <f>Self_Reported!$H463+Self_Reported!$I463</f>
        <v>0</v>
      </c>
      <c r="U463" s="1">
        <f>Self_Reported!$H463+Self_Reported!$I463+Self_Reported!$J463</f>
        <v>0</v>
      </c>
      <c r="V463" s="1">
        <f>Self_Reported!$N463</f>
        <v>0</v>
      </c>
    </row>
    <row r="464" spans="2:22" x14ac:dyDescent="0.25">
      <c r="B464" t="e">
        <f t="shared" si="6"/>
        <v>#REF!</v>
      </c>
      <c r="C464" s="1">
        <v>2020</v>
      </c>
      <c r="D464" s="1"/>
      <c r="E464" s="1"/>
      <c r="F464" s="1"/>
      <c r="G464" s="1"/>
      <c r="H464" s="1"/>
      <c r="I464" s="1"/>
      <c r="J464" s="1"/>
      <c r="K464" s="1"/>
      <c r="L464" s="1" t="e">
        <f>CONCATENATE(Self_Reported!$B464,Self_Reported!$C464)</f>
        <v>#REF!</v>
      </c>
      <c r="M464" s="1">
        <f>Self_Reported!$D464+Self_Reported!$E464+Self_Reported!$F464+Self_Reported!$G464</f>
        <v>0</v>
      </c>
      <c r="N464" s="1">
        <f>Self_Reported!$H464+Self_Reported!$I464+Self_Reported!$J464+Self_Reported!$K464</f>
        <v>0</v>
      </c>
      <c r="O464" s="1">
        <f>Self_Reported!$D464</f>
        <v>0</v>
      </c>
      <c r="P464" s="1">
        <f>Self_Reported!$D464+Self_Reported!$E464</f>
        <v>0</v>
      </c>
      <c r="Q464" s="1">
        <f>Self_Reported!$D464+Self_Reported!$E464+Self_Reported!$F464</f>
        <v>0</v>
      </c>
      <c r="R464" s="1">
        <f>Self_Reported!$M464</f>
        <v>0</v>
      </c>
      <c r="S464" s="1">
        <f>Self_Reported!$H464</f>
        <v>0</v>
      </c>
      <c r="T464" s="1">
        <f>Self_Reported!$H464+Self_Reported!$I464</f>
        <v>0</v>
      </c>
      <c r="U464" s="1">
        <f>Self_Reported!$H464+Self_Reported!$I464+Self_Reported!$J464</f>
        <v>0</v>
      </c>
      <c r="V464" s="1">
        <f>Self_Reported!$N464</f>
        <v>0</v>
      </c>
    </row>
    <row r="465" spans="2:22" x14ac:dyDescent="0.25">
      <c r="B465" t="e">
        <f t="shared" si="6"/>
        <v>#REF!</v>
      </c>
      <c r="C465" s="1">
        <v>2020</v>
      </c>
      <c r="D465" s="1"/>
      <c r="E465" s="1"/>
      <c r="F465" s="1"/>
      <c r="G465" s="1"/>
      <c r="H465" s="1"/>
      <c r="I465" s="1"/>
      <c r="J465" s="1"/>
      <c r="K465" s="1"/>
      <c r="L465" s="1" t="e">
        <f>CONCATENATE(Self_Reported!$B465,Self_Reported!$C465)</f>
        <v>#REF!</v>
      </c>
      <c r="M465" s="1">
        <f>Self_Reported!$D465+Self_Reported!$E465+Self_Reported!$F465+Self_Reported!$G465</f>
        <v>0</v>
      </c>
      <c r="N465" s="1">
        <f>Self_Reported!$H465+Self_Reported!$I465+Self_Reported!$J465+Self_Reported!$K465</f>
        <v>0</v>
      </c>
      <c r="O465" s="1">
        <f>Self_Reported!$D465</f>
        <v>0</v>
      </c>
      <c r="P465" s="1">
        <f>Self_Reported!$D465+Self_Reported!$E465</f>
        <v>0</v>
      </c>
      <c r="Q465" s="1">
        <f>Self_Reported!$D465+Self_Reported!$E465+Self_Reported!$F465</f>
        <v>0</v>
      </c>
      <c r="R465" s="1">
        <f>Self_Reported!$M465</f>
        <v>0</v>
      </c>
      <c r="S465" s="1">
        <f>Self_Reported!$H465</f>
        <v>0</v>
      </c>
      <c r="T465" s="1">
        <f>Self_Reported!$H465+Self_Reported!$I465</f>
        <v>0</v>
      </c>
      <c r="U465" s="1">
        <f>Self_Reported!$H465+Self_Reported!$I465+Self_Reported!$J465</f>
        <v>0</v>
      </c>
      <c r="V465" s="1">
        <f>Self_Reported!$N465</f>
        <v>0</v>
      </c>
    </row>
    <row r="466" spans="2:22" x14ac:dyDescent="0.25">
      <c r="B466" t="e">
        <f t="shared" si="6"/>
        <v>#REF!</v>
      </c>
      <c r="C466" s="1">
        <v>2020</v>
      </c>
      <c r="D466" s="1"/>
      <c r="E466" s="1"/>
      <c r="F466" s="1"/>
      <c r="G466" s="1"/>
      <c r="H466" s="1"/>
      <c r="I466" s="1"/>
      <c r="J466" s="1"/>
      <c r="K466" s="1"/>
      <c r="L466" s="1" t="e">
        <f>CONCATENATE(Self_Reported!$B466,Self_Reported!$C466)</f>
        <v>#REF!</v>
      </c>
      <c r="M466" s="1">
        <f>Self_Reported!$D466+Self_Reported!$E466+Self_Reported!$F466+Self_Reported!$G466</f>
        <v>0</v>
      </c>
      <c r="N466" s="1">
        <f>Self_Reported!$H466+Self_Reported!$I466+Self_Reported!$J466+Self_Reported!$K466</f>
        <v>0</v>
      </c>
      <c r="O466" s="1">
        <f>Self_Reported!$D466</f>
        <v>0</v>
      </c>
      <c r="P466" s="1">
        <f>Self_Reported!$D466+Self_Reported!$E466</f>
        <v>0</v>
      </c>
      <c r="Q466" s="1">
        <f>Self_Reported!$D466+Self_Reported!$E466+Self_Reported!$F466</f>
        <v>0</v>
      </c>
      <c r="R466" s="1">
        <f>Self_Reported!$M466</f>
        <v>0</v>
      </c>
      <c r="S466" s="1">
        <f>Self_Reported!$H466</f>
        <v>0</v>
      </c>
      <c r="T466" s="1">
        <f>Self_Reported!$H466+Self_Reported!$I466</f>
        <v>0</v>
      </c>
      <c r="U466" s="1">
        <f>Self_Reported!$H466+Self_Reported!$I466+Self_Reported!$J466</f>
        <v>0</v>
      </c>
      <c r="V466" s="1">
        <f>Self_Reported!$N466</f>
        <v>0</v>
      </c>
    </row>
    <row r="467" spans="2:22" x14ac:dyDescent="0.25">
      <c r="B467" t="e">
        <f t="shared" si="6"/>
        <v>#REF!</v>
      </c>
      <c r="C467" s="1">
        <v>2020</v>
      </c>
      <c r="D467" s="1"/>
      <c r="E467" s="1"/>
      <c r="F467" s="1"/>
      <c r="G467" s="1"/>
      <c r="H467" s="1"/>
      <c r="I467" s="1"/>
      <c r="J467" s="1"/>
      <c r="K467" s="1"/>
      <c r="L467" s="1" t="e">
        <f>CONCATENATE(Self_Reported!$B467,Self_Reported!$C467)</f>
        <v>#REF!</v>
      </c>
      <c r="M467" s="1">
        <f>Self_Reported!$D467+Self_Reported!$E467+Self_Reported!$F467+Self_Reported!$G467</f>
        <v>0</v>
      </c>
      <c r="N467" s="1">
        <f>Self_Reported!$H467+Self_Reported!$I467+Self_Reported!$J467+Self_Reported!$K467</f>
        <v>0</v>
      </c>
      <c r="O467" s="1">
        <f>Self_Reported!$D467</f>
        <v>0</v>
      </c>
      <c r="P467" s="1">
        <f>Self_Reported!$D467+Self_Reported!$E467</f>
        <v>0</v>
      </c>
      <c r="Q467" s="1">
        <f>Self_Reported!$D467+Self_Reported!$E467+Self_Reported!$F467</f>
        <v>0</v>
      </c>
      <c r="R467" s="1">
        <f>Self_Reported!$M467</f>
        <v>0</v>
      </c>
      <c r="S467" s="1">
        <f>Self_Reported!$H467</f>
        <v>0</v>
      </c>
      <c r="T467" s="1">
        <f>Self_Reported!$H467+Self_Reported!$I467</f>
        <v>0</v>
      </c>
      <c r="U467" s="1">
        <f>Self_Reported!$H467+Self_Reported!$I467+Self_Reported!$J467</f>
        <v>0</v>
      </c>
      <c r="V467" s="1">
        <f>Self_Reported!$N467</f>
        <v>0</v>
      </c>
    </row>
    <row r="468" spans="2:22" x14ac:dyDescent="0.25">
      <c r="B468" t="e">
        <f t="shared" si="6"/>
        <v>#REF!</v>
      </c>
      <c r="C468" s="1">
        <v>2020</v>
      </c>
      <c r="D468" s="1"/>
      <c r="E468" s="1"/>
      <c r="F468" s="1"/>
      <c r="G468" s="1"/>
      <c r="H468" s="1"/>
      <c r="I468" s="1"/>
      <c r="J468" s="1"/>
      <c r="K468" s="1"/>
      <c r="L468" s="1" t="e">
        <f>CONCATENATE(Self_Reported!$B468,Self_Reported!$C468)</f>
        <v>#REF!</v>
      </c>
      <c r="M468" s="1">
        <f>Self_Reported!$D468+Self_Reported!$E468+Self_Reported!$F468+Self_Reported!$G468</f>
        <v>0</v>
      </c>
      <c r="N468" s="1">
        <f>Self_Reported!$H468+Self_Reported!$I468+Self_Reported!$J468+Self_Reported!$K468</f>
        <v>0</v>
      </c>
      <c r="O468" s="1">
        <f>Self_Reported!$D468</f>
        <v>0</v>
      </c>
      <c r="P468" s="1">
        <f>Self_Reported!$D468+Self_Reported!$E468</f>
        <v>0</v>
      </c>
      <c r="Q468" s="1">
        <f>Self_Reported!$D468+Self_Reported!$E468+Self_Reported!$F468</f>
        <v>0</v>
      </c>
      <c r="R468" s="1">
        <f>Self_Reported!$M468</f>
        <v>0</v>
      </c>
      <c r="S468" s="1">
        <f>Self_Reported!$H468</f>
        <v>0</v>
      </c>
      <c r="T468" s="1">
        <f>Self_Reported!$H468+Self_Reported!$I468</f>
        <v>0</v>
      </c>
      <c r="U468" s="1">
        <f>Self_Reported!$H468+Self_Reported!$I468+Self_Reported!$J468</f>
        <v>0</v>
      </c>
      <c r="V468" s="1">
        <f>Self_Reported!$N468</f>
        <v>0</v>
      </c>
    </row>
    <row r="469" spans="2:22" x14ac:dyDescent="0.25">
      <c r="B469" t="str">
        <f t="shared" si="6"/>
        <v>Pounds of Recycled Material Collected</v>
      </c>
      <c r="C469" s="1">
        <v>2020</v>
      </c>
      <c r="D469" s="1"/>
      <c r="E469" s="1"/>
      <c r="F469" s="1"/>
      <c r="G469" s="1"/>
      <c r="H469" s="1"/>
      <c r="I469" s="1"/>
      <c r="J469" s="1"/>
      <c r="K469" s="1"/>
      <c r="L469" s="1" t="str">
        <f>CONCATENATE(Self_Reported!$B469,Self_Reported!$C469)</f>
        <v>Pounds of Recycled Material Collected2020</v>
      </c>
      <c r="M469" s="1">
        <f>Self_Reported!$D469+Self_Reported!$E469+Self_Reported!$F469+Self_Reported!$G469</f>
        <v>0</v>
      </c>
      <c r="N469" s="1">
        <f>Self_Reported!$H469+Self_Reported!$I469+Self_Reported!$J469+Self_Reported!$K469</f>
        <v>0</v>
      </c>
      <c r="O469" s="1">
        <f>Self_Reported!$D469</f>
        <v>0</v>
      </c>
      <c r="P469" s="1">
        <f>Self_Reported!$D469+Self_Reported!$E469</f>
        <v>0</v>
      </c>
      <c r="Q469" s="1">
        <f>Self_Reported!$D469+Self_Reported!$E469+Self_Reported!$F469</f>
        <v>0</v>
      </c>
      <c r="R469" s="1">
        <f>Self_Reported!$M469</f>
        <v>0</v>
      </c>
      <c r="S469" s="1">
        <f>Self_Reported!$H469</f>
        <v>0</v>
      </c>
      <c r="T469" s="1">
        <f>Self_Reported!$H469+Self_Reported!$I469</f>
        <v>0</v>
      </c>
      <c r="U469" s="1">
        <f>Self_Reported!$H469+Self_Reported!$I469+Self_Reported!$J469</f>
        <v>0</v>
      </c>
      <c r="V469" s="1">
        <f>Self_Reported!$N469</f>
        <v>0</v>
      </c>
    </row>
    <row r="470" spans="2:22" x14ac:dyDescent="0.25">
      <c r="B470" t="str">
        <f t="shared" si="6"/>
        <v>Number of Bags Collected</v>
      </c>
      <c r="C470" s="1">
        <v>2020</v>
      </c>
      <c r="D470" s="1"/>
      <c r="E470" s="1"/>
      <c r="F470" s="1"/>
      <c r="G470" s="1"/>
      <c r="H470" s="1"/>
      <c r="I470" s="1"/>
      <c r="J470" s="1"/>
      <c r="K470" s="1"/>
      <c r="L470" s="1" t="str">
        <f>CONCATENATE(Self_Reported!$B470,Self_Reported!$C470)</f>
        <v>Number of Bags Collected2020</v>
      </c>
      <c r="M470" s="1">
        <f>Self_Reported!$D470+Self_Reported!$E470+Self_Reported!$F470+Self_Reported!$G470</f>
        <v>0</v>
      </c>
      <c r="N470" s="1">
        <f>Self_Reported!$H470+Self_Reported!$I470+Self_Reported!$J470+Self_Reported!$K470</f>
        <v>0</v>
      </c>
      <c r="O470" s="1">
        <f>Self_Reported!$D470</f>
        <v>0</v>
      </c>
      <c r="P470" s="1">
        <f>Self_Reported!$D470+Self_Reported!$E470</f>
        <v>0</v>
      </c>
      <c r="Q470" s="1">
        <f>Self_Reported!$D470+Self_Reported!$E470+Self_Reported!$F470</f>
        <v>0</v>
      </c>
      <c r="R470" s="1">
        <f>Self_Reported!$M470</f>
        <v>0</v>
      </c>
      <c r="S470" s="1">
        <f>Self_Reported!$H470</f>
        <v>0</v>
      </c>
      <c r="T470" s="1">
        <f>Self_Reported!$H470+Self_Reported!$I470</f>
        <v>0</v>
      </c>
      <c r="U470" s="1">
        <f>Self_Reported!$H470+Self_Reported!$I470+Self_Reported!$J470</f>
        <v>0</v>
      </c>
      <c r="V470" s="1">
        <f>Self_Reported!$N470</f>
        <v>0</v>
      </c>
    </row>
    <row r="471" spans="2:22" x14ac:dyDescent="0.25">
      <c r="B471" t="str">
        <f t="shared" si="6"/>
        <v xml:space="preserve">Number of Receptacles Maintained </v>
      </c>
      <c r="C471" s="1">
        <v>2020</v>
      </c>
      <c r="D471" s="1"/>
      <c r="E471" s="1"/>
      <c r="F471" s="1"/>
      <c r="G471" s="1"/>
      <c r="H471" s="1"/>
      <c r="I471" s="1"/>
      <c r="J471" s="1"/>
      <c r="K471" s="1"/>
      <c r="L471" s="1" t="str">
        <f>CONCATENATE(Self_Reported!$B471,Self_Reported!$C471)</f>
        <v>Number of Receptacles Maintained 2020</v>
      </c>
      <c r="M471" s="1">
        <f>Self_Reported!$D471+Self_Reported!$E471+Self_Reported!$F471+Self_Reported!$G471</f>
        <v>0</v>
      </c>
      <c r="N471" s="1">
        <f>Self_Reported!$H471+Self_Reported!$I471+Self_Reported!$J471+Self_Reported!$K471</f>
        <v>0</v>
      </c>
      <c r="O471" s="1">
        <f>Self_Reported!$D471</f>
        <v>0</v>
      </c>
      <c r="P471" s="1">
        <f>Self_Reported!$D471+Self_Reported!$E471</f>
        <v>0</v>
      </c>
      <c r="Q471" s="1">
        <f>Self_Reported!$D471+Self_Reported!$E471+Self_Reported!$F471</f>
        <v>0</v>
      </c>
      <c r="R471" s="1">
        <f>Self_Reported!$M471</f>
        <v>0</v>
      </c>
      <c r="S471" s="1">
        <f>Self_Reported!$H471</f>
        <v>0</v>
      </c>
      <c r="T471" s="1">
        <f>Self_Reported!$H471+Self_Reported!$I471</f>
        <v>0</v>
      </c>
      <c r="U471" s="1">
        <f>Self_Reported!$H471+Self_Reported!$I471+Self_Reported!$J471</f>
        <v>0</v>
      </c>
      <c r="V471" s="1">
        <f>Self_Reported!$N471</f>
        <v>0</v>
      </c>
    </row>
    <row r="472" spans="2:22" x14ac:dyDescent="0.25">
      <c r="B472" t="e">
        <f t="shared" si="6"/>
        <v>#REF!</v>
      </c>
      <c r="C472" s="1">
        <v>2020</v>
      </c>
      <c r="D472" s="1"/>
      <c r="E472" s="1"/>
      <c r="F472" s="1"/>
      <c r="G472" s="1"/>
      <c r="H472" s="1"/>
      <c r="I472" s="1"/>
      <c r="J472" s="1"/>
      <c r="K472" s="1"/>
      <c r="L472" s="1" t="e">
        <f>CONCATENATE(Self_Reported!$B472,Self_Reported!$C472)</f>
        <v>#REF!</v>
      </c>
      <c r="M472" s="1">
        <f>Self_Reported!$D472+Self_Reported!$E472+Self_Reported!$F472+Self_Reported!$G472</f>
        <v>0</v>
      </c>
      <c r="N472" s="1">
        <f>Self_Reported!$H472+Self_Reported!$I472+Self_Reported!$J472+Self_Reported!$K472</f>
        <v>0</v>
      </c>
      <c r="O472" s="1">
        <f>Self_Reported!$D472</f>
        <v>0</v>
      </c>
      <c r="P472" s="1">
        <f>Self_Reported!$D472+Self_Reported!$E472</f>
        <v>0</v>
      </c>
      <c r="Q472" s="1">
        <f>Self_Reported!$D472+Self_Reported!$E472+Self_Reported!$F472</f>
        <v>0</v>
      </c>
      <c r="R472" s="1">
        <f>Self_Reported!$M472</f>
        <v>0</v>
      </c>
      <c r="S472" s="1">
        <f>Self_Reported!$H472</f>
        <v>0</v>
      </c>
      <c r="T472" s="1">
        <f>Self_Reported!$H472+Self_Reported!$I472</f>
        <v>0</v>
      </c>
      <c r="U472" s="1">
        <f>Self_Reported!$H472+Self_Reported!$I472+Self_Reported!$J472</f>
        <v>0</v>
      </c>
      <c r="V472" s="1">
        <f>Self_Reported!$N472</f>
        <v>0</v>
      </c>
    </row>
    <row r="473" spans="2:22" x14ac:dyDescent="0.25">
      <c r="B473" t="e">
        <f t="shared" si="6"/>
        <v>#REF!</v>
      </c>
      <c r="C473" s="1">
        <v>2020</v>
      </c>
      <c r="D473" s="1"/>
      <c r="E473" s="1"/>
      <c r="F473" s="1"/>
      <c r="G473" s="1"/>
      <c r="H473" s="1"/>
      <c r="I473" s="1"/>
      <c r="J473" s="1"/>
      <c r="K473" s="1"/>
      <c r="L473" s="1" t="e">
        <f>CONCATENATE(Self_Reported!$B473,Self_Reported!$C473)</f>
        <v>#REF!</v>
      </c>
      <c r="M473" s="1">
        <f>Self_Reported!$D473+Self_Reported!$E473+Self_Reported!$F473+Self_Reported!$G473</f>
        <v>0</v>
      </c>
      <c r="N473" s="1">
        <f>Self_Reported!$H473+Self_Reported!$I473+Self_Reported!$J473+Self_Reported!$K473</f>
        <v>0</v>
      </c>
      <c r="O473" s="1">
        <f>Self_Reported!$D473</f>
        <v>0</v>
      </c>
      <c r="P473" s="1">
        <f>Self_Reported!$D473+Self_Reported!$E473</f>
        <v>0</v>
      </c>
      <c r="Q473" s="1">
        <f>Self_Reported!$D473+Self_Reported!$E473+Self_Reported!$F473</f>
        <v>0</v>
      </c>
      <c r="R473" s="1">
        <f>Self_Reported!$M473</f>
        <v>0</v>
      </c>
      <c r="S473" s="1">
        <f>Self_Reported!$H473</f>
        <v>0</v>
      </c>
      <c r="T473" s="1">
        <f>Self_Reported!$H473+Self_Reported!$I473</f>
        <v>0</v>
      </c>
      <c r="U473" s="1">
        <f>Self_Reported!$H473+Self_Reported!$I473+Self_Reported!$J473</f>
        <v>0</v>
      </c>
      <c r="V473" s="1">
        <f>Self_Reported!$N473</f>
        <v>0</v>
      </c>
    </row>
    <row r="474" spans="2:22" x14ac:dyDescent="0.25">
      <c r="B474" t="e">
        <f t="shared" si="6"/>
        <v>#REF!</v>
      </c>
      <c r="C474" s="1">
        <v>2020</v>
      </c>
      <c r="D474" s="1"/>
      <c r="E474" s="1"/>
      <c r="F474" s="1"/>
      <c r="G474" s="1"/>
      <c r="H474" s="1"/>
      <c r="I474" s="1"/>
      <c r="J474" s="1"/>
      <c r="K474" s="1"/>
      <c r="L474" s="1" t="e">
        <f>CONCATENATE(Self_Reported!$B474,Self_Reported!$C474)</f>
        <v>#REF!</v>
      </c>
      <c r="M474" s="1">
        <f>Self_Reported!$D474+Self_Reported!$E474+Self_Reported!$F474+Self_Reported!$G474</f>
        <v>0</v>
      </c>
      <c r="N474" s="1">
        <f>Self_Reported!$H474+Self_Reported!$I474+Self_Reported!$J474+Self_Reported!$K474</f>
        <v>0</v>
      </c>
      <c r="O474" s="1">
        <f>Self_Reported!$D474</f>
        <v>0</v>
      </c>
      <c r="P474" s="1">
        <f>Self_Reported!$D474+Self_Reported!$E474</f>
        <v>0</v>
      </c>
      <c r="Q474" s="1">
        <f>Self_Reported!$D474+Self_Reported!$E474+Self_Reported!$F474</f>
        <v>0</v>
      </c>
      <c r="R474" s="1">
        <f>Self_Reported!$M474</f>
        <v>0</v>
      </c>
      <c r="S474" s="1">
        <f>Self_Reported!$H474</f>
        <v>0</v>
      </c>
      <c r="T474" s="1">
        <f>Self_Reported!$H474+Self_Reported!$I474</f>
        <v>0</v>
      </c>
      <c r="U474" s="1">
        <f>Self_Reported!$H474+Self_Reported!$I474+Self_Reported!$J474</f>
        <v>0</v>
      </c>
      <c r="V474" s="1">
        <f>Self_Reported!$N474</f>
        <v>0</v>
      </c>
    </row>
    <row r="475" spans="2:22" x14ac:dyDescent="0.25">
      <c r="B475" t="e">
        <f t="shared" si="6"/>
        <v>#REF!</v>
      </c>
      <c r="C475" s="1">
        <v>2020</v>
      </c>
      <c r="D475" s="1"/>
      <c r="E475" s="1"/>
      <c r="F475" s="1"/>
      <c r="G475" s="1"/>
      <c r="H475" s="1"/>
      <c r="I475" s="1"/>
      <c r="J475" s="1"/>
      <c r="K475" s="1"/>
      <c r="L475" s="1" t="e">
        <f>CONCATENATE(Self_Reported!$B475,Self_Reported!$C475)</f>
        <v>#REF!</v>
      </c>
      <c r="M475" s="1">
        <f>Self_Reported!$D475+Self_Reported!$E475+Self_Reported!$F475+Self_Reported!$G475</f>
        <v>0</v>
      </c>
      <c r="N475" s="1">
        <f>Self_Reported!$H475+Self_Reported!$I475+Self_Reported!$J475+Self_Reported!$K475</f>
        <v>0</v>
      </c>
      <c r="O475" s="1">
        <f>Self_Reported!$D475</f>
        <v>0</v>
      </c>
      <c r="P475" s="1">
        <f>Self_Reported!$D475+Self_Reported!$E475</f>
        <v>0</v>
      </c>
      <c r="Q475" s="1">
        <f>Self_Reported!$D475+Self_Reported!$E475+Self_Reported!$F475</f>
        <v>0</v>
      </c>
      <c r="R475" s="1">
        <f>Self_Reported!$M475</f>
        <v>0</v>
      </c>
      <c r="S475" s="1">
        <f>Self_Reported!$H475</f>
        <v>0</v>
      </c>
      <c r="T475" s="1">
        <f>Self_Reported!$H475+Self_Reported!$I475</f>
        <v>0</v>
      </c>
      <c r="U475" s="1">
        <f>Self_Reported!$H475+Self_Reported!$I475+Self_Reported!$J475</f>
        <v>0</v>
      </c>
      <c r="V475" s="1">
        <f>Self_Reported!$N475</f>
        <v>0</v>
      </c>
    </row>
    <row r="476" spans="2:22" x14ac:dyDescent="0.25">
      <c r="B476" t="e">
        <f t="shared" si="6"/>
        <v>#REF!</v>
      </c>
      <c r="C476" s="1">
        <v>2020</v>
      </c>
      <c r="D476" s="1"/>
      <c r="E476" s="1"/>
      <c r="F476" s="1"/>
      <c r="G476" s="1"/>
      <c r="H476" s="1"/>
      <c r="I476" s="1"/>
      <c r="J476" s="1"/>
      <c r="K476" s="1"/>
      <c r="L476" s="1" t="e">
        <f>CONCATENATE(Self_Reported!$B476,Self_Reported!$C476)</f>
        <v>#REF!</v>
      </c>
      <c r="M476" s="1">
        <f>Self_Reported!$D476+Self_Reported!$E476+Self_Reported!$F476+Self_Reported!$G476</f>
        <v>0</v>
      </c>
      <c r="N476" s="1">
        <f>Self_Reported!$H476+Self_Reported!$I476+Self_Reported!$J476+Self_Reported!$K476</f>
        <v>0</v>
      </c>
      <c r="O476" s="1">
        <f>Self_Reported!$D476</f>
        <v>0</v>
      </c>
      <c r="P476" s="1">
        <f>Self_Reported!$D476+Self_Reported!$E476</f>
        <v>0</v>
      </c>
      <c r="Q476" s="1">
        <f>Self_Reported!$D476+Self_Reported!$E476+Self_Reported!$F476</f>
        <v>0</v>
      </c>
      <c r="R476" s="1">
        <f>Self_Reported!$M476</f>
        <v>0</v>
      </c>
      <c r="S476" s="1">
        <f>Self_Reported!$H476</f>
        <v>0</v>
      </c>
      <c r="T476" s="1">
        <f>Self_Reported!$H476+Self_Reported!$I476</f>
        <v>0</v>
      </c>
      <c r="U476" s="1">
        <f>Self_Reported!$H476+Self_Reported!$I476+Self_Reported!$J476</f>
        <v>0</v>
      </c>
      <c r="V476" s="1">
        <f>Self_Reported!$N476</f>
        <v>0</v>
      </c>
    </row>
    <row r="477" spans="2:22" x14ac:dyDescent="0.25">
      <c r="B477" t="e">
        <f t="shared" si="6"/>
        <v>#REF!</v>
      </c>
      <c r="C477" s="1">
        <v>2020</v>
      </c>
      <c r="D477" s="1"/>
      <c r="E477" s="1"/>
      <c r="F477" s="1"/>
      <c r="G477" s="1"/>
      <c r="H477" s="1"/>
      <c r="I477" s="1"/>
      <c r="J477" s="1"/>
      <c r="K477" s="1"/>
      <c r="L477" s="1" t="e">
        <f>CONCATENATE(Self_Reported!$B477,Self_Reported!$C477)</f>
        <v>#REF!</v>
      </c>
      <c r="M477" s="1">
        <f>Self_Reported!$D477+Self_Reported!$E477+Self_Reported!$F477+Self_Reported!$G477</f>
        <v>0</v>
      </c>
      <c r="N477" s="1">
        <f>Self_Reported!$H477+Self_Reported!$I477+Self_Reported!$J477+Self_Reported!$K477</f>
        <v>0</v>
      </c>
      <c r="O477" s="1">
        <f>Self_Reported!$D477</f>
        <v>0</v>
      </c>
      <c r="P477" s="1">
        <f>Self_Reported!$D477+Self_Reported!$E477</f>
        <v>0</v>
      </c>
      <c r="Q477" s="1">
        <f>Self_Reported!$D477+Self_Reported!$E477+Self_Reported!$F477</f>
        <v>0</v>
      </c>
      <c r="R477" s="1">
        <f>Self_Reported!$M477</f>
        <v>0</v>
      </c>
      <c r="S477" s="1">
        <f>Self_Reported!$H477</f>
        <v>0</v>
      </c>
      <c r="T477" s="1">
        <f>Self_Reported!$H477+Self_Reported!$I477</f>
        <v>0</v>
      </c>
      <c r="U477" s="1">
        <f>Self_Reported!$H477+Self_Reported!$I477+Self_Reported!$J477</f>
        <v>0</v>
      </c>
      <c r="V477" s="1">
        <f>Self_Reported!$N477</f>
        <v>0</v>
      </c>
    </row>
    <row r="478" spans="2:22" x14ac:dyDescent="0.25">
      <c r="B478" t="e">
        <f t="shared" si="6"/>
        <v>#REF!</v>
      </c>
      <c r="C478" s="1">
        <v>2020</v>
      </c>
      <c r="D478" s="1"/>
      <c r="E478" s="1"/>
      <c r="F478" s="1"/>
      <c r="G478" s="1"/>
      <c r="H478" s="1"/>
      <c r="I478" s="1"/>
      <c r="J478" s="1"/>
      <c r="K478" s="1"/>
      <c r="L478" s="1" t="e">
        <f>CONCATENATE(Self_Reported!$B478,Self_Reported!$C478)</f>
        <v>#REF!</v>
      </c>
      <c r="M478" s="1">
        <f>Self_Reported!$D478+Self_Reported!$E478+Self_Reported!$F478+Self_Reported!$G478</f>
        <v>0</v>
      </c>
      <c r="N478" s="1">
        <f>Self_Reported!$H478+Self_Reported!$I478+Self_Reported!$J478+Self_Reported!$K478</f>
        <v>0</v>
      </c>
      <c r="O478" s="1">
        <f>Self_Reported!$D478</f>
        <v>0</v>
      </c>
      <c r="P478" s="1">
        <f>Self_Reported!$D478+Self_Reported!$E478</f>
        <v>0</v>
      </c>
      <c r="Q478" s="1">
        <f>Self_Reported!$D478+Self_Reported!$E478+Self_Reported!$F478</f>
        <v>0</v>
      </c>
      <c r="R478" s="1">
        <f>Self_Reported!$M478</f>
        <v>0</v>
      </c>
      <c r="S478" s="1">
        <f>Self_Reported!$H478</f>
        <v>0</v>
      </c>
      <c r="T478" s="1">
        <f>Self_Reported!$H478+Self_Reported!$I478</f>
        <v>0</v>
      </c>
      <c r="U478" s="1">
        <f>Self_Reported!$H478+Self_Reported!$I478+Self_Reported!$J478</f>
        <v>0</v>
      </c>
      <c r="V478" s="1">
        <f>Self_Reported!$N478</f>
        <v>0</v>
      </c>
    </row>
    <row r="479" spans="2:22" x14ac:dyDescent="0.25">
      <c r="B479" t="e">
        <f t="shared" si="6"/>
        <v>#REF!</v>
      </c>
      <c r="C479" s="1">
        <v>2020</v>
      </c>
      <c r="D479" s="1"/>
      <c r="E479" s="1"/>
      <c r="F479" s="1"/>
      <c r="G479" s="1"/>
      <c r="H479" s="1"/>
      <c r="I479" s="1"/>
      <c r="J479" s="1"/>
      <c r="K479" s="1"/>
      <c r="L479" s="1" t="e">
        <f>CONCATENATE(Self_Reported!$B479,Self_Reported!$C479)</f>
        <v>#REF!</v>
      </c>
      <c r="M479" s="1">
        <f>Self_Reported!$D479+Self_Reported!$E479+Self_Reported!$F479+Self_Reported!$G479</f>
        <v>0</v>
      </c>
      <c r="N479" s="1">
        <f>Self_Reported!$H479+Self_Reported!$I479+Self_Reported!$J479+Self_Reported!$K479</f>
        <v>0</v>
      </c>
      <c r="O479" s="1">
        <f>Self_Reported!$D479</f>
        <v>0</v>
      </c>
      <c r="P479" s="1">
        <f>Self_Reported!$D479+Self_Reported!$E479</f>
        <v>0</v>
      </c>
      <c r="Q479" s="1">
        <f>Self_Reported!$D479+Self_Reported!$E479+Self_Reported!$F479</f>
        <v>0</v>
      </c>
      <c r="R479" s="1">
        <f>Self_Reported!$M479</f>
        <v>0</v>
      </c>
      <c r="S479" s="1">
        <f>Self_Reported!$H479</f>
        <v>0</v>
      </c>
      <c r="T479" s="1">
        <f>Self_Reported!$H479+Self_Reported!$I479</f>
        <v>0</v>
      </c>
      <c r="U479" s="1">
        <f>Self_Reported!$H479+Self_Reported!$I479+Self_Reported!$J479</f>
        <v>0</v>
      </c>
      <c r="V479" s="1">
        <f>Self_Reported!$N479</f>
        <v>0</v>
      </c>
    </row>
    <row r="480" spans="2:22" x14ac:dyDescent="0.25">
      <c r="B480" t="e">
        <f t="shared" si="6"/>
        <v>#REF!</v>
      </c>
      <c r="C480" s="1">
        <v>2020</v>
      </c>
      <c r="D480" s="1"/>
      <c r="E480" s="1"/>
      <c r="F480" s="1"/>
      <c r="G480" s="1"/>
      <c r="H480" s="1"/>
      <c r="I480" s="1"/>
      <c r="J480" s="1"/>
      <c r="K480" s="1"/>
      <c r="L480" s="1" t="e">
        <f>CONCATENATE(Self_Reported!$B480,Self_Reported!$C480)</f>
        <v>#REF!</v>
      </c>
      <c r="M480" s="1">
        <f>Self_Reported!$D480+Self_Reported!$E480+Self_Reported!$F480+Self_Reported!$G480</f>
        <v>0</v>
      </c>
      <c r="N480" s="1">
        <f>Self_Reported!$H480+Self_Reported!$I480+Self_Reported!$J480+Self_Reported!$K480</f>
        <v>0</v>
      </c>
      <c r="O480" s="1">
        <f>Self_Reported!$D480</f>
        <v>0</v>
      </c>
      <c r="P480" s="1">
        <f>Self_Reported!$D480+Self_Reported!$E480</f>
        <v>0</v>
      </c>
      <c r="Q480" s="1">
        <f>Self_Reported!$D480+Self_Reported!$E480+Self_Reported!$F480</f>
        <v>0</v>
      </c>
      <c r="R480" s="1">
        <f>Self_Reported!$M480</f>
        <v>0</v>
      </c>
      <c r="S480" s="1">
        <f>Self_Reported!$H480</f>
        <v>0</v>
      </c>
      <c r="T480" s="1">
        <f>Self_Reported!$H480+Self_Reported!$I480</f>
        <v>0</v>
      </c>
      <c r="U480" s="1">
        <f>Self_Reported!$H480+Self_Reported!$I480+Self_Reported!$J480</f>
        <v>0</v>
      </c>
      <c r="V480" s="1">
        <f>Self_Reported!$N480</f>
        <v>0</v>
      </c>
    </row>
    <row r="481" spans="2:22" x14ac:dyDescent="0.25">
      <c r="B481" t="e">
        <f t="shared" si="6"/>
        <v>#REF!</v>
      </c>
      <c r="C481" s="1">
        <v>2020</v>
      </c>
      <c r="D481" s="1"/>
      <c r="E481" s="1"/>
      <c r="F481" s="1"/>
      <c r="G481" s="1"/>
      <c r="H481" s="1"/>
      <c r="I481" s="1"/>
      <c r="J481" s="1"/>
      <c r="K481" s="1"/>
      <c r="L481" s="1" t="e">
        <f>CONCATENATE(Self_Reported!$B481,Self_Reported!$C481)</f>
        <v>#REF!</v>
      </c>
      <c r="M481" s="1">
        <f>Self_Reported!$D481+Self_Reported!$E481+Self_Reported!$F481+Self_Reported!$G481</f>
        <v>0</v>
      </c>
      <c r="N481" s="1">
        <f>Self_Reported!$H481+Self_Reported!$I481+Self_Reported!$J481+Self_Reported!$K481</f>
        <v>0</v>
      </c>
      <c r="O481" s="1">
        <f>Self_Reported!$D481</f>
        <v>0</v>
      </c>
      <c r="P481" s="1">
        <f>Self_Reported!$D481+Self_Reported!$E481</f>
        <v>0</v>
      </c>
      <c r="Q481" s="1">
        <f>Self_Reported!$D481+Self_Reported!$E481+Self_Reported!$F481</f>
        <v>0</v>
      </c>
      <c r="R481" s="1">
        <f>Self_Reported!$M481</f>
        <v>0</v>
      </c>
      <c r="S481" s="1">
        <f>Self_Reported!$H481</f>
        <v>0</v>
      </c>
      <c r="T481" s="1">
        <f>Self_Reported!$H481+Self_Reported!$I481</f>
        <v>0</v>
      </c>
      <c r="U481" s="1">
        <f>Self_Reported!$H481+Self_Reported!$I481+Self_Reported!$J481</f>
        <v>0</v>
      </c>
      <c r="V481" s="1">
        <f>Self_Reported!$N481</f>
        <v>0</v>
      </c>
    </row>
    <row r="482" spans="2:22" x14ac:dyDescent="0.25">
      <c r="B482" t="e">
        <f t="shared" si="6"/>
        <v>#REF!</v>
      </c>
      <c r="C482" s="1">
        <v>2020</v>
      </c>
      <c r="D482" s="1"/>
      <c r="E482" s="1"/>
      <c r="F482" s="1"/>
      <c r="G482" s="1"/>
      <c r="H482" s="1"/>
      <c r="I482" s="1"/>
      <c r="J482" s="1"/>
      <c r="K482" s="1"/>
      <c r="L482" s="1" t="e">
        <f>CONCATENATE(Self_Reported!$B482,Self_Reported!$C482)</f>
        <v>#REF!</v>
      </c>
      <c r="M482" s="1">
        <f>Self_Reported!$D482+Self_Reported!$E482+Self_Reported!$F482+Self_Reported!$G482</f>
        <v>0</v>
      </c>
      <c r="N482" s="1">
        <f>Self_Reported!$H482+Self_Reported!$I482+Self_Reported!$J482+Self_Reported!$K482</f>
        <v>0</v>
      </c>
      <c r="O482" s="1">
        <f>Self_Reported!$D482</f>
        <v>0</v>
      </c>
      <c r="P482" s="1">
        <f>Self_Reported!$D482+Self_Reported!$E482</f>
        <v>0</v>
      </c>
      <c r="Q482" s="1">
        <f>Self_Reported!$D482+Self_Reported!$E482+Self_Reported!$F482</f>
        <v>0</v>
      </c>
      <c r="R482" s="1">
        <f>Self_Reported!$M482</f>
        <v>0</v>
      </c>
      <c r="S482" s="1">
        <f>Self_Reported!$H482</f>
        <v>0</v>
      </c>
      <c r="T482" s="1">
        <f>Self_Reported!$H482+Self_Reported!$I482</f>
        <v>0</v>
      </c>
      <c r="U482" s="1">
        <f>Self_Reported!$H482+Self_Reported!$I482+Self_Reported!$J482</f>
        <v>0</v>
      </c>
      <c r="V482" s="1">
        <f>Self_Reported!$N482</f>
        <v>0</v>
      </c>
    </row>
    <row r="483" spans="2:22" x14ac:dyDescent="0.25">
      <c r="B483" t="e">
        <f t="shared" si="6"/>
        <v>#REF!</v>
      </c>
      <c r="C483" s="1">
        <v>2020</v>
      </c>
      <c r="D483" s="1"/>
      <c r="E483" s="1"/>
      <c r="F483" s="1"/>
      <c r="G483" s="1"/>
      <c r="H483" s="1"/>
      <c r="I483" s="1"/>
      <c r="J483" s="1"/>
      <c r="K483" s="1"/>
      <c r="L483" s="1" t="e">
        <f>CONCATENATE(Self_Reported!$B483,Self_Reported!$C483)</f>
        <v>#REF!</v>
      </c>
      <c r="M483" s="1">
        <f>Self_Reported!$D483+Self_Reported!$E483+Self_Reported!$F483+Self_Reported!$G483</f>
        <v>0</v>
      </c>
      <c r="N483" s="1">
        <f>Self_Reported!$H483+Self_Reported!$I483+Self_Reported!$J483+Self_Reported!$K483</f>
        <v>0</v>
      </c>
      <c r="O483" s="1">
        <f>Self_Reported!$D483</f>
        <v>0</v>
      </c>
      <c r="P483" s="1">
        <f>Self_Reported!$D483+Self_Reported!$E483</f>
        <v>0</v>
      </c>
      <c r="Q483" s="1">
        <f>Self_Reported!$D483+Self_Reported!$E483+Self_Reported!$F483</f>
        <v>0</v>
      </c>
      <c r="R483" s="1">
        <f>Self_Reported!$M483</f>
        <v>0</v>
      </c>
      <c r="S483" s="1">
        <f>Self_Reported!$H483</f>
        <v>0</v>
      </c>
      <c r="T483" s="1">
        <f>Self_Reported!$H483+Self_Reported!$I483</f>
        <v>0</v>
      </c>
      <c r="U483" s="1">
        <f>Self_Reported!$H483+Self_Reported!$I483+Self_Reported!$J483</f>
        <v>0</v>
      </c>
      <c r="V483" s="1">
        <f>Self_Reported!$N483</f>
        <v>0</v>
      </c>
    </row>
    <row r="484" spans="2:22" x14ac:dyDescent="0.25">
      <c r="B484" t="e">
        <f t="shared" si="6"/>
        <v>#REF!</v>
      </c>
      <c r="C484" s="1">
        <v>2020</v>
      </c>
      <c r="D484" s="1"/>
      <c r="E484" s="1"/>
      <c r="F484" s="1"/>
      <c r="G484" s="1"/>
      <c r="H484" s="1"/>
      <c r="I484" s="1"/>
      <c r="J484" s="1"/>
      <c r="K484" s="1"/>
      <c r="L484" s="1" t="e">
        <f>CONCATENATE(Self_Reported!$B484,Self_Reported!$C484)</f>
        <v>#REF!</v>
      </c>
      <c r="M484" s="1">
        <f>Self_Reported!$D484+Self_Reported!$E484+Self_Reported!$F484+Self_Reported!$G484</f>
        <v>0</v>
      </c>
      <c r="N484" s="1">
        <f>Self_Reported!$H484+Self_Reported!$I484+Self_Reported!$J484+Self_Reported!$K484</f>
        <v>0</v>
      </c>
      <c r="O484" s="1">
        <f>Self_Reported!$D484</f>
        <v>0</v>
      </c>
      <c r="P484" s="1">
        <f>Self_Reported!$D484+Self_Reported!$E484</f>
        <v>0</v>
      </c>
      <c r="Q484" s="1">
        <f>Self_Reported!$D484+Self_Reported!$E484+Self_Reported!$F484</f>
        <v>0</v>
      </c>
      <c r="R484" s="1">
        <f>Self_Reported!$M484</f>
        <v>0</v>
      </c>
      <c r="S484" s="1">
        <f>Self_Reported!$H484</f>
        <v>0</v>
      </c>
      <c r="T484" s="1">
        <f>Self_Reported!$H484+Self_Reported!$I484</f>
        <v>0</v>
      </c>
      <c r="U484" s="1">
        <f>Self_Reported!$H484+Self_Reported!$I484+Self_Reported!$J484</f>
        <v>0</v>
      </c>
      <c r="V484" s="1">
        <f>Self_Reported!$N484</f>
        <v>0</v>
      </c>
    </row>
    <row r="485" spans="2:22" x14ac:dyDescent="0.25">
      <c r="B485" t="e">
        <f t="shared" si="6"/>
        <v>#REF!</v>
      </c>
      <c r="C485" s="1">
        <v>2020</v>
      </c>
      <c r="D485" s="1"/>
      <c r="E485" s="1"/>
      <c r="F485" s="1"/>
      <c r="G485" s="1"/>
      <c r="H485" s="1"/>
      <c r="I485" s="1"/>
      <c r="J485" s="1"/>
      <c r="K485" s="1"/>
      <c r="L485" s="1" t="e">
        <f>CONCATENATE(Self_Reported!$B485,Self_Reported!$C485)</f>
        <v>#REF!</v>
      </c>
      <c r="M485" s="1">
        <f>Self_Reported!$D485+Self_Reported!$E485+Self_Reported!$F485+Self_Reported!$G485</f>
        <v>0</v>
      </c>
      <c r="N485" s="1">
        <f>Self_Reported!$H485+Self_Reported!$I485+Self_Reported!$J485+Self_Reported!$K485</f>
        <v>0</v>
      </c>
      <c r="O485" s="1">
        <f>Self_Reported!$D485</f>
        <v>0</v>
      </c>
      <c r="P485" s="1">
        <f>Self_Reported!$D485+Self_Reported!$E485</f>
        <v>0</v>
      </c>
      <c r="Q485" s="1">
        <f>Self_Reported!$D485+Self_Reported!$E485+Self_Reported!$F485</f>
        <v>0</v>
      </c>
      <c r="R485" s="1">
        <f>Self_Reported!$M485</f>
        <v>0</v>
      </c>
      <c r="S485" s="1">
        <f>Self_Reported!$H485</f>
        <v>0</v>
      </c>
      <c r="T485" s="1">
        <f>Self_Reported!$H485+Self_Reported!$I485</f>
        <v>0</v>
      </c>
      <c r="U485" s="1">
        <f>Self_Reported!$H485+Self_Reported!$I485+Self_Reported!$J485</f>
        <v>0</v>
      </c>
      <c r="V485" s="1">
        <f>Self_Reported!$N485</f>
        <v>0</v>
      </c>
    </row>
    <row r="486" spans="2:22" x14ac:dyDescent="0.25">
      <c r="B486" t="e">
        <f t="shared" si="6"/>
        <v>#REF!</v>
      </c>
      <c r="C486" s="1">
        <v>2020</v>
      </c>
      <c r="D486" s="1"/>
      <c r="E486" s="1"/>
      <c r="F486" s="1"/>
      <c r="G486" s="1"/>
      <c r="H486" s="1"/>
      <c r="I486" s="1"/>
      <c r="J486" s="1"/>
      <c r="K486" s="1"/>
      <c r="L486" s="1" t="e">
        <f>CONCATENATE(Self_Reported!$B486,Self_Reported!$C486)</f>
        <v>#REF!</v>
      </c>
      <c r="M486" s="1">
        <f>Self_Reported!$D486+Self_Reported!$E486+Self_Reported!$F486+Self_Reported!$G486</f>
        <v>0</v>
      </c>
      <c r="N486" s="1">
        <f>Self_Reported!$H486+Self_Reported!$I486+Self_Reported!$J486+Self_Reported!$K486</f>
        <v>0</v>
      </c>
      <c r="O486" s="1">
        <f>Self_Reported!$D486</f>
        <v>0</v>
      </c>
      <c r="P486" s="1">
        <f>Self_Reported!$D486+Self_Reported!$E486</f>
        <v>0</v>
      </c>
      <c r="Q486" s="1">
        <f>Self_Reported!$D486+Self_Reported!$E486+Self_Reported!$F486</f>
        <v>0</v>
      </c>
      <c r="R486" s="1">
        <f>Self_Reported!$M486</f>
        <v>0</v>
      </c>
      <c r="S486" s="1">
        <f>Self_Reported!$H486</f>
        <v>0</v>
      </c>
      <c r="T486" s="1">
        <f>Self_Reported!$H486+Self_Reported!$I486</f>
        <v>0</v>
      </c>
      <c r="U486" s="1">
        <f>Self_Reported!$H486+Self_Reported!$I486+Self_Reported!$J486</f>
        <v>0</v>
      </c>
      <c r="V486" s="1">
        <f>Self_Reported!$N486</f>
        <v>0</v>
      </c>
    </row>
    <row r="487" spans="2:22" x14ac:dyDescent="0.25">
      <c r="B487" t="e">
        <f t="shared" si="6"/>
        <v>#REF!</v>
      </c>
      <c r="C487" s="1">
        <v>2020</v>
      </c>
      <c r="D487" s="1"/>
      <c r="E487" s="1"/>
      <c r="F487" s="1"/>
      <c r="G487" s="1"/>
      <c r="H487" s="1"/>
      <c r="I487" s="1"/>
      <c r="J487" s="1"/>
      <c r="K487" s="1"/>
      <c r="L487" s="1" t="e">
        <f>CONCATENATE(Self_Reported!$B487,Self_Reported!$C487)</f>
        <v>#REF!</v>
      </c>
      <c r="M487" s="1">
        <f>Self_Reported!$D487+Self_Reported!$E487+Self_Reported!$F487+Self_Reported!$G487</f>
        <v>0</v>
      </c>
      <c r="N487" s="1">
        <f>Self_Reported!$H487+Self_Reported!$I487+Self_Reported!$J487+Self_Reported!$K487</f>
        <v>0</v>
      </c>
      <c r="O487" s="1">
        <f>Self_Reported!$D487</f>
        <v>0</v>
      </c>
      <c r="P487" s="1">
        <f>Self_Reported!$D487+Self_Reported!$E487</f>
        <v>0</v>
      </c>
      <c r="Q487" s="1">
        <f>Self_Reported!$D487+Self_Reported!$E487+Self_Reported!$F487</f>
        <v>0</v>
      </c>
      <c r="R487" s="1">
        <f>Self_Reported!$M487</f>
        <v>0</v>
      </c>
      <c r="S487" s="1">
        <f>Self_Reported!$H487</f>
        <v>0</v>
      </c>
      <c r="T487" s="1">
        <f>Self_Reported!$H487+Self_Reported!$I487</f>
        <v>0</v>
      </c>
      <c r="U487" s="1">
        <f>Self_Reported!$H487+Self_Reported!$I487+Self_Reported!$J487</f>
        <v>0</v>
      </c>
      <c r="V487" s="1">
        <f>Self_Reported!$N487</f>
        <v>0</v>
      </c>
    </row>
    <row r="488" spans="2:22" x14ac:dyDescent="0.25">
      <c r="B488" t="e">
        <f t="shared" si="6"/>
        <v>#REF!</v>
      </c>
      <c r="C488" s="1">
        <v>2020</v>
      </c>
      <c r="D488" s="1"/>
      <c r="E488" s="1"/>
      <c r="F488" s="1"/>
      <c r="G488" s="1"/>
      <c r="H488" s="1"/>
      <c r="I488" s="1"/>
      <c r="J488" s="1"/>
      <c r="K488" s="1"/>
      <c r="L488" s="1" t="e">
        <f>CONCATENATE(Self_Reported!$B488,Self_Reported!$C488)</f>
        <v>#REF!</v>
      </c>
      <c r="M488" s="1">
        <f>Self_Reported!$D488+Self_Reported!$E488+Self_Reported!$F488+Self_Reported!$G488</f>
        <v>0</v>
      </c>
      <c r="N488" s="1">
        <f>Self_Reported!$H488+Self_Reported!$I488+Self_Reported!$J488+Self_Reported!$K488</f>
        <v>0</v>
      </c>
      <c r="O488" s="1">
        <f>Self_Reported!$D488</f>
        <v>0</v>
      </c>
      <c r="P488" s="1">
        <f>Self_Reported!$D488+Self_Reported!$E488</f>
        <v>0</v>
      </c>
      <c r="Q488" s="1">
        <f>Self_Reported!$D488+Self_Reported!$E488+Self_Reported!$F488</f>
        <v>0</v>
      </c>
      <c r="R488" s="1">
        <f>Self_Reported!$M488</f>
        <v>0</v>
      </c>
      <c r="S488" s="1">
        <f>Self_Reported!$H488</f>
        <v>0</v>
      </c>
      <c r="T488" s="1">
        <f>Self_Reported!$H488+Self_Reported!$I488</f>
        <v>0</v>
      </c>
      <c r="U488" s="1">
        <f>Self_Reported!$H488+Self_Reported!$I488+Self_Reported!$J488</f>
        <v>0</v>
      </c>
      <c r="V488" s="1">
        <f>Self_Reported!$N488</f>
        <v>0</v>
      </c>
    </row>
    <row r="489" spans="2:22" x14ac:dyDescent="0.25">
      <c r="B489" t="e">
        <f t="shared" si="6"/>
        <v>#REF!</v>
      </c>
      <c r="C489" s="1">
        <v>2020</v>
      </c>
      <c r="D489" s="1"/>
      <c r="E489" s="1"/>
      <c r="F489" s="1"/>
      <c r="G489" s="1"/>
      <c r="H489" s="1"/>
      <c r="I489" s="1"/>
      <c r="J489" s="1"/>
      <c r="K489" s="1"/>
      <c r="L489" s="1" t="e">
        <f>CONCATENATE(Self_Reported!$B489,Self_Reported!$C489)</f>
        <v>#REF!</v>
      </c>
      <c r="M489" s="1">
        <f>Self_Reported!$D489+Self_Reported!$E489+Self_Reported!$F489+Self_Reported!$G489</f>
        <v>0</v>
      </c>
      <c r="N489" s="1">
        <f>Self_Reported!$H489+Self_Reported!$I489+Self_Reported!$J489+Self_Reported!$K489</f>
        <v>0</v>
      </c>
      <c r="O489" s="1">
        <f>Self_Reported!$D489</f>
        <v>0</v>
      </c>
      <c r="P489" s="1">
        <f>Self_Reported!$D489+Self_Reported!$E489</f>
        <v>0</v>
      </c>
      <c r="Q489" s="1">
        <f>Self_Reported!$D489+Self_Reported!$E489+Self_Reported!$F489</f>
        <v>0</v>
      </c>
      <c r="R489" s="1">
        <f>Self_Reported!$M489</f>
        <v>0</v>
      </c>
      <c r="S489" s="1">
        <f>Self_Reported!$H489</f>
        <v>0</v>
      </c>
      <c r="T489" s="1">
        <f>Self_Reported!$H489+Self_Reported!$I489</f>
        <v>0</v>
      </c>
      <c r="U489" s="1">
        <f>Self_Reported!$H489+Self_Reported!$I489+Self_Reported!$J489</f>
        <v>0</v>
      </c>
      <c r="V489" s="1">
        <f>Self_Reported!$N489</f>
        <v>0</v>
      </c>
    </row>
    <row r="490" spans="2:22" x14ac:dyDescent="0.25">
      <c r="B490" t="e">
        <f t="shared" si="6"/>
        <v>#REF!</v>
      </c>
      <c r="C490" s="1">
        <v>2020</v>
      </c>
      <c r="D490" s="1"/>
      <c r="E490" s="1"/>
      <c r="F490" s="1"/>
      <c r="G490" s="1"/>
      <c r="H490" s="1"/>
      <c r="I490" s="1"/>
      <c r="J490" s="1"/>
      <c r="K490" s="1"/>
      <c r="L490" s="1" t="e">
        <f>CONCATENATE(Self_Reported!$B490,Self_Reported!$C490)</f>
        <v>#REF!</v>
      </c>
      <c r="M490" s="1">
        <f>Self_Reported!$D490+Self_Reported!$E490+Self_Reported!$F490+Self_Reported!$G490</f>
        <v>0</v>
      </c>
      <c r="N490" s="1">
        <f>Self_Reported!$H490+Self_Reported!$I490+Self_Reported!$J490+Self_Reported!$K490</f>
        <v>0</v>
      </c>
      <c r="O490" s="1">
        <f>Self_Reported!$D490</f>
        <v>0</v>
      </c>
      <c r="P490" s="1">
        <f>Self_Reported!$D490+Self_Reported!$E490</f>
        <v>0</v>
      </c>
      <c r="Q490" s="1">
        <f>Self_Reported!$D490+Self_Reported!$E490+Self_Reported!$F490</f>
        <v>0</v>
      </c>
      <c r="R490" s="1">
        <f>Self_Reported!$M490</f>
        <v>0</v>
      </c>
      <c r="S490" s="1">
        <f>Self_Reported!$H490</f>
        <v>0</v>
      </c>
      <c r="T490" s="1">
        <f>Self_Reported!$H490+Self_Reported!$I490</f>
        <v>0</v>
      </c>
      <c r="U490" s="1">
        <f>Self_Reported!$H490+Self_Reported!$I490+Self_Reported!$J490</f>
        <v>0</v>
      </c>
      <c r="V490" s="1">
        <f>Self_Reported!$N490</f>
        <v>0</v>
      </c>
    </row>
    <row r="491" spans="2:22" x14ac:dyDescent="0.25">
      <c r="B491" t="e">
        <f t="shared" si="6"/>
        <v>#REF!</v>
      </c>
      <c r="C491" s="1">
        <v>2020</v>
      </c>
      <c r="D491" s="1"/>
      <c r="E491" s="1"/>
      <c r="F491" s="1"/>
      <c r="G491" s="1"/>
      <c r="H491" s="1"/>
      <c r="I491" s="1"/>
      <c r="J491" s="1"/>
      <c r="K491" s="1"/>
      <c r="L491" s="1" t="e">
        <f>CONCATENATE(Self_Reported!$B491,Self_Reported!$C491)</f>
        <v>#REF!</v>
      </c>
      <c r="M491" s="1">
        <f>Self_Reported!$D491+Self_Reported!$E491+Self_Reported!$F491+Self_Reported!$G491</f>
        <v>0</v>
      </c>
      <c r="N491" s="1">
        <f>Self_Reported!$H491+Self_Reported!$I491+Self_Reported!$J491+Self_Reported!$K491</f>
        <v>0</v>
      </c>
      <c r="O491" s="1">
        <f>Self_Reported!$D491</f>
        <v>0</v>
      </c>
      <c r="P491" s="1">
        <f>Self_Reported!$D491+Self_Reported!$E491</f>
        <v>0</v>
      </c>
      <c r="Q491" s="1">
        <f>Self_Reported!$D491+Self_Reported!$E491+Self_Reported!$F491</f>
        <v>0</v>
      </c>
      <c r="R491" s="1">
        <f>Self_Reported!$M491</f>
        <v>0</v>
      </c>
      <c r="S491" s="1">
        <f>Self_Reported!$H491</f>
        <v>0</v>
      </c>
      <c r="T491" s="1">
        <f>Self_Reported!$H491+Self_Reported!$I491</f>
        <v>0</v>
      </c>
      <c r="U491" s="1">
        <f>Self_Reported!$H491+Self_Reported!$I491+Self_Reported!$J491</f>
        <v>0</v>
      </c>
      <c r="V491" s="1">
        <f>Self_Reported!$N491</f>
        <v>0</v>
      </c>
    </row>
    <row r="492" spans="2:22" x14ac:dyDescent="0.25">
      <c r="B492" t="e">
        <f t="shared" si="6"/>
        <v>#REF!</v>
      </c>
      <c r="C492" s="1">
        <v>2020</v>
      </c>
      <c r="D492" s="1"/>
      <c r="E492" s="1"/>
      <c r="F492" s="1"/>
      <c r="G492" s="1"/>
      <c r="H492" s="1"/>
      <c r="I492" s="1"/>
      <c r="J492" s="1"/>
      <c r="K492" s="1"/>
      <c r="L492" s="1" t="e">
        <f>CONCATENATE(Self_Reported!$B492,Self_Reported!$C492)</f>
        <v>#REF!</v>
      </c>
      <c r="M492" s="1">
        <f>Self_Reported!$D492+Self_Reported!$E492+Self_Reported!$F492+Self_Reported!$G492</f>
        <v>0</v>
      </c>
      <c r="N492" s="1">
        <f>Self_Reported!$H492+Self_Reported!$I492+Self_Reported!$J492+Self_Reported!$K492</f>
        <v>0</v>
      </c>
      <c r="O492" s="1">
        <f>Self_Reported!$D492</f>
        <v>0</v>
      </c>
      <c r="P492" s="1">
        <f>Self_Reported!$D492+Self_Reported!$E492</f>
        <v>0</v>
      </c>
      <c r="Q492" s="1">
        <f>Self_Reported!$D492+Self_Reported!$E492+Self_Reported!$F492</f>
        <v>0</v>
      </c>
      <c r="R492" s="1">
        <f>Self_Reported!$M492</f>
        <v>0</v>
      </c>
      <c r="S492" s="1">
        <f>Self_Reported!$H492</f>
        <v>0</v>
      </c>
      <c r="T492" s="1">
        <f>Self_Reported!$H492+Self_Reported!$I492</f>
        <v>0</v>
      </c>
      <c r="U492" s="1">
        <f>Self_Reported!$H492+Self_Reported!$I492+Self_Reported!$J492</f>
        <v>0</v>
      </c>
      <c r="V492" s="1">
        <f>Self_Reported!$N492</f>
        <v>0</v>
      </c>
    </row>
    <row r="493" spans="2:22" x14ac:dyDescent="0.25">
      <c r="B493" t="e">
        <f t="shared" si="6"/>
        <v>#REF!</v>
      </c>
      <c r="C493" s="1">
        <v>2020</v>
      </c>
      <c r="D493" s="1"/>
      <c r="E493" s="1"/>
      <c r="F493" s="1"/>
      <c r="G493" s="1"/>
      <c r="H493" s="1"/>
      <c r="I493" s="1"/>
      <c r="J493" s="1"/>
      <c r="K493" s="1"/>
      <c r="L493" s="1" t="e">
        <f>CONCATENATE(Self_Reported!$B493,Self_Reported!$C493)</f>
        <v>#REF!</v>
      </c>
      <c r="M493" s="1">
        <f>Self_Reported!$D493+Self_Reported!$E493+Self_Reported!$F493+Self_Reported!$G493</f>
        <v>0</v>
      </c>
      <c r="N493" s="1">
        <f>Self_Reported!$H493+Self_Reported!$I493+Self_Reported!$J493+Self_Reported!$K493</f>
        <v>0</v>
      </c>
      <c r="O493" s="1">
        <f>Self_Reported!$D493</f>
        <v>0</v>
      </c>
      <c r="P493" s="1">
        <f>Self_Reported!$D493+Self_Reported!$E493</f>
        <v>0</v>
      </c>
      <c r="Q493" s="1">
        <f>Self_Reported!$D493+Self_Reported!$E493+Self_Reported!$F493</f>
        <v>0</v>
      </c>
      <c r="R493" s="1">
        <f>Self_Reported!$M493</f>
        <v>0</v>
      </c>
      <c r="S493" s="1">
        <f>Self_Reported!$H493</f>
        <v>0</v>
      </c>
      <c r="T493" s="1">
        <f>Self_Reported!$H493+Self_Reported!$I493</f>
        <v>0</v>
      </c>
      <c r="U493" s="1">
        <f>Self_Reported!$H493+Self_Reported!$I493+Self_Reported!$J493</f>
        <v>0</v>
      </c>
      <c r="V493" s="1">
        <f>Self_Reported!$N493</f>
        <v>0</v>
      </c>
    </row>
    <row r="494" spans="2:22" x14ac:dyDescent="0.25">
      <c r="B494" t="e">
        <f t="shared" si="6"/>
        <v>#REF!</v>
      </c>
      <c r="C494" s="1">
        <v>2020</v>
      </c>
      <c r="D494" s="1"/>
      <c r="E494" s="1"/>
      <c r="F494" s="1"/>
      <c r="G494" s="1"/>
      <c r="H494" s="1"/>
      <c r="I494" s="1"/>
      <c r="J494" s="1"/>
      <c r="K494" s="1"/>
      <c r="L494" s="1" t="e">
        <f>CONCATENATE(Self_Reported!$B494,Self_Reported!$C494)</f>
        <v>#REF!</v>
      </c>
      <c r="M494" s="1">
        <f>Self_Reported!$D494+Self_Reported!$E494+Self_Reported!$F494+Self_Reported!$G494</f>
        <v>0</v>
      </c>
      <c r="N494" s="1">
        <f>Self_Reported!$H494+Self_Reported!$I494+Self_Reported!$J494+Self_Reported!$K494</f>
        <v>0</v>
      </c>
      <c r="O494" s="1">
        <f>Self_Reported!$D494</f>
        <v>0</v>
      </c>
      <c r="P494" s="1">
        <f>Self_Reported!$D494+Self_Reported!$E494</f>
        <v>0</v>
      </c>
      <c r="Q494" s="1">
        <f>Self_Reported!$D494+Self_Reported!$E494+Self_Reported!$F494</f>
        <v>0</v>
      </c>
      <c r="R494" s="1">
        <f>Self_Reported!$M494</f>
        <v>0</v>
      </c>
      <c r="S494" s="1">
        <f>Self_Reported!$H494</f>
        <v>0</v>
      </c>
      <c r="T494" s="1">
        <f>Self_Reported!$H494+Self_Reported!$I494</f>
        <v>0</v>
      </c>
      <c r="U494" s="1">
        <f>Self_Reported!$H494+Self_Reported!$I494+Self_Reported!$J494</f>
        <v>0</v>
      </c>
      <c r="V494" s="1">
        <f>Self_Reported!$N494</f>
        <v>0</v>
      </c>
    </row>
    <row r="495" spans="2:22" x14ac:dyDescent="0.25">
      <c r="B495" t="e">
        <f t="shared" si="6"/>
        <v>#REF!</v>
      </c>
      <c r="C495" s="1">
        <v>2020</v>
      </c>
      <c r="D495" s="1"/>
      <c r="E495" s="1"/>
      <c r="F495" s="1"/>
      <c r="G495" s="1"/>
      <c r="H495" s="1"/>
      <c r="I495" s="1"/>
      <c r="J495" s="1"/>
      <c r="K495" s="1"/>
      <c r="L495" s="1" t="e">
        <f>CONCATENATE(Self_Reported!$B495,Self_Reported!$C495)</f>
        <v>#REF!</v>
      </c>
      <c r="M495" s="1">
        <f>Self_Reported!$D495+Self_Reported!$E495+Self_Reported!$F495+Self_Reported!$G495</f>
        <v>0</v>
      </c>
      <c r="N495" s="1">
        <f>Self_Reported!$H495+Self_Reported!$I495+Self_Reported!$J495+Self_Reported!$K495</f>
        <v>0</v>
      </c>
      <c r="O495" s="1">
        <f>Self_Reported!$D495</f>
        <v>0</v>
      </c>
      <c r="P495" s="1">
        <f>Self_Reported!$D495+Self_Reported!$E495</f>
        <v>0</v>
      </c>
      <c r="Q495" s="1">
        <f>Self_Reported!$D495+Self_Reported!$E495+Self_Reported!$F495</f>
        <v>0</v>
      </c>
      <c r="R495" s="1">
        <f>Self_Reported!$M495</f>
        <v>0</v>
      </c>
      <c r="S495" s="1">
        <f>Self_Reported!$H495</f>
        <v>0</v>
      </c>
      <c r="T495" s="1">
        <f>Self_Reported!$H495+Self_Reported!$I495</f>
        <v>0</v>
      </c>
      <c r="U495" s="1">
        <f>Self_Reported!$H495+Self_Reported!$I495+Self_Reported!$J495</f>
        <v>0</v>
      </c>
      <c r="V495" s="1">
        <f>Self_Reported!$N495</f>
        <v>0</v>
      </c>
    </row>
    <row r="496" spans="2:22" x14ac:dyDescent="0.25">
      <c r="B496" t="e">
        <f t="shared" si="6"/>
        <v>#REF!</v>
      </c>
      <c r="C496" s="1">
        <v>2020</v>
      </c>
      <c r="D496" s="1"/>
      <c r="E496" s="1"/>
      <c r="F496" s="1"/>
      <c r="G496" s="1"/>
      <c r="H496" s="1"/>
      <c r="I496" s="1"/>
      <c r="J496" s="1"/>
      <c r="K496" s="1"/>
      <c r="L496" s="1" t="e">
        <f>CONCATENATE(Self_Reported!$B496,Self_Reported!$C496)</f>
        <v>#REF!</v>
      </c>
      <c r="M496" s="1">
        <f>Self_Reported!$D496+Self_Reported!$E496+Self_Reported!$F496+Self_Reported!$G496</f>
        <v>0</v>
      </c>
      <c r="N496" s="1">
        <f>Self_Reported!$H496+Self_Reported!$I496+Self_Reported!$J496+Self_Reported!$K496</f>
        <v>0</v>
      </c>
      <c r="O496" s="1">
        <f>Self_Reported!$D496</f>
        <v>0</v>
      </c>
      <c r="P496" s="1">
        <f>Self_Reported!$D496+Self_Reported!$E496</f>
        <v>0</v>
      </c>
      <c r="Q496" s="1">
        <f>Self_Reported!$D496+Self_Reported!$E496+Self_Reported!$F496</f>
        <v>0</v>
      </c>
      <c r="R496" s="1">
        <f>Self_Reported!$M496</f>
        <v>0</v>
      </c>
      <c r="S496" s="1">
        <f>Self_Reported!$H496</f>
        <v>0</v>
      </c>
      <c r="T496" s="1">
        <f>Self_Reported!$H496+Self_Reported!$I496</f>
        <v>0</v>
      </c>
      <c r="U496" s="1">
        <f>Self_Reported!$H496+Self_Reported!$I496+Self_Reported!$J496</f>
        <v>0</v>
      </c>
      <c r="V496" s="1">
        <f>Self_Reported!$N496</f>
        <v>0</v>
      </c>
    </row>
    <row r="497" spans="2:22" x14ac:dyDescent="0.25">
      <c r="B497" t="e">
        <f t="shared" si="6"/>
        <v>#REF!</v>
      </c>
      <c r="C497" s="1">
        <v>2020</v>
      </c>
      <c r="D497" s="1"/>
      <c r="E497" s="1"/>
      <c r="F497" s="1"/>
      <c r="G497" s="1"/>
      <c r="H497" s="1"/>
      <c r="I497" s="1"/>
      <c r="J497" s="1"/>
      <c r="K497" s="1"/>
      <c r="L497" s="1" t="e">
        <f>CONCATENATE(Self_Reported!$B497,Self_Reported!$C497)</f>
        <v>#REF!</v>
      </c>
      <c r="M497" s="1">
        <f>Self_Reported!$D497+Self_Reported!$E497+Self_Reported!$F497+Self_Reported!$G497</f>
        <v>0</v>
      </c>
      <c r="N497" s="1">
        <f>Self_Reported!$H497+Self_Reported!$I497+Self_Reported!$J497+Self_Reported!$K497</f>
        <v>0</v>
      </c>
      <c r="O497" s="1">
        <f>Self_Reported!$D497</f>
        <v>0</v>
      </c>
      <c r="P497" s="1">
        <f>Self_Reported!$D497+Self_Reported!$E497</f>
        <v>0</v>
      </c>
      <c r="Q497" s="1">
        <f>Self_Reported!$D497+Self_Reported!$E497+Self_Reported!$F497</f>
        <v>0</v>
      </c>
      <c r="R497" s="1">
        <f>Self_Reported!$M497</f>
        <v>0</v>
      </c>
      <c r="S497" s="1">
        <f>Self_Reported!$H497</f>
        <v>0</v>
      </c>
      <c r="T497" s="1">
        <f>Self_Reported!$H497+Self_Reported!$I497</f>
        <v>0</v>
      </c>
      <c r="U497" s="1">
        <f>Self_Reported!$H497+Self_Reported!$I497+Self_Reported!$J497</f>
        <v>0</v>
      </c>
      <c r="V497" s="1">
        <f>Self_Reported!$N497</f>
        <v>0</v>
      </c>
    </row>
    <row r="498" spans="2:22" x14ac:dyDescent="0.25">
      <c r="B498" t="e">
        <f t="shared" si="6"/>
        <v>#REF!</v>
      </c>
      <c r="C498" s="1">
        <v>2020</v>
      </c>
      <c r="D498" s="1"/>
      <c r="E498" s="1"/>
      <c r="F498" s="1"/>
      <c r="G498" s="1"/>
      <c r="H498" s="1"/>
      <c r="I498" s="1"/>
      <c r="J498" s="1"/>
      <c r="K498" s="1"/>
      <c r="L498" s="1" t="e">
        <f>CONCATENATE(Self_Reported!$B498,Self_Reported!$C498)</f>
        <v>#REF!</v>
      </c>
      <c r="M498" s="1">
        <f>Self_Reported!$D498+Self_Reported!$E498+Self_Reported!$F498+Self_Reported!$G498</f>
        <v>0</v>
      </c>
      <c r="N498" s="1">
        <f>Self_Reported!$H498+Self_Reported!$I498+Self_Reported!$J498+Self_Reported!$K498</f>
        <v>0</v>
      </c>
      <c r="O498" s="1">
        <f>Self_Reported!$D498</f>
        <v>0</v>
      </c>
      <c r="P498" s="1">
        <f>Self_Reported!$D498+Self_Reported!$E498</f>
        <v>0</v>
      </c>
      <c r="Q498" s="1">
        <f>Self_Reported!$D498+Self_Reported!$E498+Self_Reported!$F498</f>
        <v>0</v>
      </c>
      <c r="R498" s="1">
        <f>Self_Reported!$M498</f>
        <v>0</v>
      </c>
      <c r="S498" s="1">
        <f>Self_Reported!$H498</f>
        <v>0</v>
      </c>
      <c r="T498" s="1">
        <f>Self_Reported!$H498+Self_Reported!$I498</f>
        <v>0</v>
      </c>
      <c r="U498" s="1">
        <f>Self_Reported!$H498+Self_Reported!$I498+Self_Reported!$J498</f>
        <v>0</v>
      </c>
      <c r="V498" s="1">
        <f>Self_Reported!$N498</f>
        <v>0</v>
      </c>
    </row>
    <row r="499" spans="2:22" x14ac:dyDescent="0.25">
      <c r="B499" t="e">
        <f t="shared" si="6"/>
        <v>#REF!</v>
      </c>
      <c r="C499" s="1">
        <v>2020</v>
      </c>
      <c r="D499" s="1"/>
      <c r="E499" s="1"/>
      <c r="F499" s="1"/>
      <c r="G499" s="1"/>
      <c r="H499" s="1"/>
      <c r="I499" s="1"/>
      <c r="J499" s="1"/>
      <c r="K499" s="1"/>
      <c r="L499" s="1" t="e">
        <f>CONCATENATE(Self_Reported!$B499,Self_Reported!$C499)</f>
        <v>#REF!</v>
      </c>
      <c r="M499" s="1">
        <f>Self_Reported!$D499+Self_Reported!$E499+Self_Reported!$F499+Self_Reported!$G499</f>
        <v>0</v>
      </c>
      <c r="N499" s="1">
        <f>Self_Reported!$H499+Self_Reported!$I499+Self_Reported!$J499+Self_Reported!$K499</f>
        <v>0</v>
      </c>
      <c r="O499" s="1">
        <f>Self_Reported!$D499</f>
        <v>0</v>
      </c>
      <c r="P499" s="1">
        <f>Self_Reported!$D499+Self_Reported!$E499</f>
        <v>0</v>
      </c>
      <c r="Q499" s="1">
        <f>Self_Reported!$D499+Self_Reported!$E499+Self_Reported!$F499</f>
        <v>0</v>
      </c>
      <c r="R499" s="1">
        <f>Self_Reported!$M499</f>
        <v>0</v>
      </c>
      <c r="S499" s="1">
        <f>Self_Reported!$H499</f>
        <v>0</v>
      </c>
      <c r="T499" s="1">
        <f>Self_Reported!$H499+Self_Reported!$I499</f>
        <v>0</v>
      </c>
      <c r="U499" s="1">
        <f>Self_Reported!$H499+Self_Reported!$I499+Self_Reported!$J499</f>
        <v>0</v>
      </c>
      <c r="V499" s="1">
        <f>Self_Reported!$N499</f>
        <v>0</v>
      </c>
    </row>
    <row r="500" spans="2:22" x14ac:dyDescent="0.25">
      <c r="B500" t="e">
        <f t="shared" si="6"/>
        <v>#REF!</v>
      </c>
      <c r="C500" s="1">
        <v>2020</v>
      </c>
      <c r="D500" s="1"/>
      <c r="E500" s="1"/>
      <c r="F500" s="1"/>
      <c r="G500" s="1"/>
      <c r="H500" s="1"/>
      <c r="I500" s="1"/>
      <c r="J500" s="1"/>
      <c r="K500" s="1"/>
      <c r="L500" s="1" t="e">
        <f>CONCATENATE(Self_Reported!$B500,Self_Reported!$C500)</f>
        <v>#REF!</v>
      </c>
      <c r="M500" s="1">
        <f>Self_Reported!$D500+Self_Reported!$E500+Self_Reported!$F500+Self_Reported!$G500</f>
        <v>0</v>
      </c>
      <c r="N500" s="1">
        <f>Self_Reported!$H500+Self_Reported!$I500+Self_Reported!$J500+Self_Reported!$K500</f>
        <v>0</v>
      </c>
      <c r="O500" s="1">
        <f>Self_Reported!$D500</f>
        <v>0</v>
      </c>
      <c r="P500" s="1">
        <f>Self_Reported!$D500+Self_Reported!$E500</f>
        <v>0</v>
      </c>
      <c r="Q500" s="1">
        <f>Self_Reported!$D500+Self_Reported!$E500+Self_Reported!$F500</f>
        <v>0</v>
      </c>
      <c r="R500" s="1">
        <f>Self_Reported!$M500</f>
        <v>0</v>
      </c>
      <c r="S500" s="1">
        <f>Self_Reported!$H500</f>
        <v>0</v>
      </c>
      <c r="T500" s="1">
        <f>Self_Reported!$H500+Self_Reported!$I500</f>
        <v>0</v>
      </c>
      <c r="U500" s="1">
        <f>Self_Reported!$H500+Self_Reported!$I500+Self_Reported!$J500</f>
        <v>0</v>
      </c>
      <c r="V500" s="1">
        <f>Self_Reported!$N500</f>
        <v>0</v>
      </c>
    </row>
    <row r="501" spans="2:22" x14ac:dyDescent="0.25">
      <c r="B501" t="e">
        <f t="shared" si="6"/>
        <v>#REF!</v>
      </c>
      <c r="C501" s="1">
        <v>2020</v>
      </c>
      <c r="D501" s="1"/>
      <c r="E501" s="1"/>
      <c r="F501" s="1"/>
      <c r="G501" s="1"/>
      <c r="H501" s="1"/>
      <c r="I501" s="1"/>
      <c r="J501" s="1"/>
      <c r="K501" s="1"/>
      <c r="L501" s="1" t="e">
        <f>CONCATENATE(Self_Reported!$B501,Self_Reported!$C501)</f>
        <v>#REF!</v>
      </c>
      <c r="M501" s="1">
        <f>Self_Reported!$D501+Self_Reported!$E501+Self_Reported!$F501+Self_Reported!$G501</f>
        <v>0</v>
      </c>
      <c r="N501" s="1">
        <f>Self_Reported!$H501+Self_Reported!$I501+Self_Reported!$J501+Self_Reported!$K501</f>
        <v>0</v>
      </c>
      <c r="O501" s="1">
        <f>Self_Reported!$D501</f>
        <v>0</v>
      </c>
      <c r="P501" s="1">
        <f>Self_Reported!$D501+Self_Reported!$E501</f>
        <v>0</v>
      </c>
      <c r="Q501" s="1">
        <f>Self_Reported!$D501+Self_Reported!$E501+Self_Reported!$F501</f>
        <v>0</v>
      </c>
      <c r="R501" s="1">
        <f>Self_Reported!$M501</f>
        <v>0</v>
      </c>
      <c r="S501" s="1">
        <f>Self_Reported!$H501</f>
        <v>0</v>
      </c>
      <c r="T501" s="1">
        <f>Self_Reported!$H501+Self_Reported!$I501</f>
        <v>0</v>
      </c>
      <c r="U501" s="1">
        <f>Self_Reported!$H501+Self_Reported!$I501+Self_Reported!$J501</f>
        <v>0</v>
      </c>
      <c r="V501" s="1">
        <f>Self_Reported!$N501</f>
        <v>0</v>
      </c>
    </row>
    <row r="502" spans="2:22" x14ac:dyDescent="0.25">
      <c r="B502" t="e">
        <f t="shared" si="6"/>
        <v>#REF!</v>
      </c>
      <c r="C502" s="1">
        <v>2020</v>
      </c>
      <c r="D502" s="1"/>
      <c r="E502" s="1"/>
      <c r="F502" s="1"/>
      <c r="G502" s="1"/>
      <c r="H502" s="1"/>
      <c r="I502" s="1"/>
      <c r="J502" s="1"/>
      <c r="K502" s="1"/>
      <c r="L502" s="1" t="e">
        <f>CONCATENATE(Self_Reported!$B502,Self_Reported!$C502)</f>
        <v>#REF!</v>
      </c>
      <c r="M502" s="1">
        <f>Self_Reported!$D502+Self_Reported!$E502+Self_Reported!$F502+Self_Reported!$G502</f>
        <v>0</v>
      </c>
      <c r="N502" s="1">
        <f>Self_Reported!$H502+Self_Reported!$I502+Self_Reported!$J502+Self_Reported!$K502</f>
        <v>0</v>
      </c>
      <c r="O502" s="1">
        <f>Self_Reported!$D502</f>
        <v>0</v>
      </c>
      <c r="P502" s="1">
        <f>Self_Reported!$D502+Self_Reported!$E502</f>
        <v>0</v>
      </c>
      <c r="Q502" s="1">
        <f>Self_Reported!$D502+Self_Reported!$E502+Self_Reported!$F502</f>
        <v>0</v>
      </c>
      <c r="R502" s="1">
        <f>Self_Reported!$M502</f>
        <v>0</v>
      </c>
      <c r="S502" s="1">
        <f>Self_Reported!$H502</f>
        <v>0</v>
      </c>
      <c r="T502" s="1">
        <f>Self_Reported!$H502+Self_Reported!$I502</f>
        <v>0</v>
      </c>
      <c r="U502" s="1">
        <f>Self_Reported!$H502+Self_Reported!$I502+Self_Reported!$J502</f>
        <v>0</v>
      </c>
      <c r="V502" s="1">
        <f>Self_Reported!$N502</f>
        <v>0</v>
      </c>
    </row>
    <row r="503" spans="2:22" x14ac:dyDescent="0.25">
      <c r="B503" t="e">
        <f t="shared" si="6"/>
        <v>#REF!</v>
      </c>
      <c r="C503" s="1">
        <v>2020</v>
      </c>
      <c r="D503" s="1"/>
      <c r="E503" s="1"/>
      <c r="F503" s="1"/>
      <c r="G503" s="1"/>
      <c r="H503" s="1"/>
      <c r="I503" s="1"/>
      <c r="J503" s="1"/>
      <c r="K503" s="1"/>
      <c r="L503" s="1" t="e">
        <f>CONCATENATE(Self_Reported!$B503,Self_Reported!$C503)</f>
        <v>#REF!</v>
      </c>
      <c r="M503" s="1">
        <f>Self_Reported!$D503+Self_Reported!$E503+Self_Reported!$F503+Self_Reported!$G503</f>
        <v>0</v>
      </c>
      <c r="N503" s="1">
        <f>Self_Reported!$H503+Self_Reported!$I503+Self_Reported!$J503+Self_Reported!$K503</f>
        <v>0</v>
      </c>
      <c r="O503" s="1">
        <f>Self_Reported!$D503</f>
        <v>0</v>
      </c>
      <c r="P503" s="1">
        <f>Self_Reported!$D503+Self_Reported!$E503</f>
        <v>0</v>
      </c>
      <c r="Q503" s="1">
        <f>Self_Reported!$D503+Self_Reported!$E503+Self_Reported!$F503</f>
        <v>0</v>
      </c>
      <c r="R503" s="1">
        <f>Self_Reported!$M503</f>
        <v>0</v>
      </c>
      <c r="S503" s="1">
        <f>Self_Reported!$H503</f>
        <v>0</v>
      </c>
      <c r="T503" s="1">
        <f>Self_Reported!$H503+Self_Reported!$I503</f>
        <v>0</v>
      </c>
      <c r="U503" s="1">
        <f>Self_Reported!$H503+Self_Reported!$I503+Self_Reported!$J503</f>
        <v>0</v>
      </c>
      <c r="V503" s="1">
        <f>Self_Reported!$N503</f>
        <v>0</v>
      </c>
    </row>
    <row r="504" spans="2:22" x14ac:dyDescent="0.25">
      <c r="B504" t="e">
        <f t="shared" si="6"/>
        <v>#REF!</v>
      </c>
      <c r="C504" s="1">
        <v>2020</v>
      </c>
      <c r="D504" s="1"/>
      <c r="E504" s="1"/>
      <c r="F504" s="1"/>
      <c r="G504" s="1"/>
      <c r="H504" s="1"/>
      <c r="I504" s="1"/>
      <c r="J504" s="1"/>
      <c r="K504" s="1"/>
      <c r="L504" s="1" t="e">
        <f>CONCATENATE(Self_Reported!$B504,Self_Reported!$C504)</f>
        <v>#REF!</v>
      </c>
      <c r="M504" s="1">
        <f>Self_Reported!$D504+Self_Reported!$E504+Self_Reported!$F504+Self_Reported!$G504</f>
        <v>0</v>
      </c>
      <c r="N504" s="1">
        <f>Self_Reported!$H504+Self_Reported!$I504+Self_Reported!$J504+Self_Reported!$K504</f>
        <v>0</v>
      </c>
      <c r="O504" s="1">
        <f>Self_Reported!$D504</f>
        <v>0</v>
      </c>
      <c r="P504" s="1">
        <f>Self_Reported!$D504+Self_Reported!$E504</f>
        <v>0</v>
      </c>
      <c r="Q504" s="1">
        <f>Self_Reported!$D504+Self_Reported!$E504+Self_Reported!$F504</f>
        <v>0</v>
      </c>
      <c r="R504" s="1">
        <f>Self_Reported!$M504</f>
        <v>0</v>
      </c>
      <c r="S504" s="1">
        <f>Self_Reported!$H504</f>
        <v>0</v>
      </c>
      <c r="T504" s="1">
        <f>Self_Reported!$H504+Self_Reported!$I504</f>
        <v>0</v>
      </c>
      <c r="U504" s="1">
        <f>Self_Reported!$H504+Self_Reported!$I504+Self_Reported!$J504</f>
        <v>0</v>
      </c>
      <c r="V504" s="1">
        <f>Self_Reported!$N504</f>
        <v>0</v>
      </c>
    </row>
    <row r="505" spans="2:22" x14ac:dyDescent="0.25">
      <c r="B505" t="e">
        <f t="shared" si="6"/>
        <v>#REF!</v>
      </c>
      <c r="C505" s="1">
        <v>2020</v>
      </c>
      <c r="D505" s="1"/>
      <c r="E505" s="1"/>
      <c r="F505" s="1"/>
      <c r="G505" s="1"/>
      <c r="H505" s="1"/>
      <c r="I505" s="1"/>
      <c r="J505" s="1"/>
      <c r="K505" s="1"/>
      <c r="L505" s="1" t="e">
        <f>CONCATENATE(Self_Reported!$B505,Self_Reported!$C505)</f>
        <v>#REF!</v>
      </c>
      <c r="M505" s="1">
        <f>Self_Reported!$D505+Self_Reported!$E505+Self_Reported!$F505+Self_Reported!$G505</f>
        <v>0</v>
      </c>
      <c r="N505" s="1">
        <f>Self_Reported!$H505+Self_Reported!$I505+Self_Reported!$J505+Self_Reported!$K505</f>
        <v>0</v>
      </c>
      <c r="O505" s="1">
        <f>Self_Reported!$D505</f>
        <v>0</v>
      </c>
      <c r="P505" s="1">
        <f>Self_Reported!$D505+Self_Reported!$E505</f>
        <v>0</v>
      </c>
      <c r="Q505" s="1">
        <f>Self_Reported!$D505+Self_Reported!$E505+Self_Reported!$F505</f>
        <v>0</v>
      </c>
      <c r="R505" s="1">
        <f>Self_Reported!$M505</f>
        <v>0</v>
      </c>
      <c r="S505" s="1">
        <f>Self_Reported!$H505</f>
        <v>0</v>
      </c>
      <c r="T505" s="1">
        <f>Self_Reported!$H505+Self_Reported!$I505</f>
        <v>0</v>
      </c>
      <c r="U505" s="1">
        <f>Self_Reported!$H505+Self_Reported!$I505+Self_Reported!$J505</f>
        <v>0</v>
      </c>
      <c r="V505" s="1">
        <f>Self_Reported!$N505</f>
        <v>0</v>
      </c>
    </row>
    <row r="506" spans="2:22" x14ac:dyDescent="0.25">
      <c r="B506" t="e">
        <f t="shared" si="6"/>
        <v>#REF!</v>
      </c>
      <c r="C506" s="1">
        <v>2020</v>
      </c>
      <c r="D506" s="1"/>
      <c r="E506" s="1"/>
      <c r="F506" s="1"/>
      <c r="G506" s="1"/>
      <c r="H506" s="1"/>
      <c r="I506" s="1"/>
      <c r="J506" s="1"/>
      <c r="K506" s="1"/>
      <c r="L506" s="1" t="e">
        <f>CONCATENATE(Self_Reported!$B506,Self_Reported!$C506)</f>
        <v>#REF!</v>
      </c>
      <c r="M506" s="1">
        <f>Self_Reported!$D506+Self_Reported!$E506+Self_Reported!$F506+Self_Reported!$G506</f>
        <v>0</v>
      </c>
      <c r="N506" s="1">
        <f>Self_Reported!$H506+Self_Reported!$I506+Self_Reported!$J506+Self_Reported!$K506</f>
        <v>0</v>
      </c>
      <c r="O506" s="1">
        <f>Self_Reported!$D506</f>
        <v>0</v>
      </c>
      <c r="P506" s="1">
        <f>Self_Reported!$D506+Self_Reported!$E506</f>
        <v>0</v>
      </c>
      <c r="Q506" s="1">
        <f>Self_Reported!$D506+Self_Reported!$E506+Self_Reported!$F506</f>
        <v>0</v>
      </c>
      <c r="R506" s="1">
        <f>Self_Reported!$M506</f>
        <v>0</v>
      </c>
      <c r="S506" s="1">
        <f>Self_Reported!$H506</f>
        <v>0</v>
      </c>
      <c r="T506" s="1">
        <f>Self_Reported!$H506+Self_Reported!$I506</f>
        <v>0</v>
      </c>
      <c r="U506" s="1">
        <f>Self_Reported!$H506+Self_Reported!$I506+Self_Reported!$J506</f>
        <v>0</v>
      </c>
      <c r="V506" s="1">
        <f>Self_Reported!$N506</f>
        <v>0</v>
      </c>
    </row>
    <row r="507" spans="2:22" x14ac:dyDescent="0.25">
      <c r="B507" t="e">
        <f t="shared" si="6"/>
        <v>#REF!</v>
      </c>
      <c r="C507" s="1">
        <v>2021</v>
      </c>
      <c r="D507" s="1"/>
      <c r="E507" s="1"/>
      <c r="F507" s="1"/>
      <c r="G507" s="1"/>
      <c r="H507" s="1"/>
      <c r="I507" s="1"/>
      <c r="J507" s="1"/>
      <c r="K507" s="1"/>
      <c r="L507" s="1" t="e">
        <f>CONCATENATE(Self_Reported!$B507,Self_Reported!$C507)</f>
        <v>#REF!</v>
      </c>
      <c r="M507" s="1">
        <f>Self_Reported!$D507+Self_Reported!$E507+Self_Reported!$F507+Self_Reported!$G507</f>
        <v>0</v>
      </c>
      <c r="N507" s="1">
        <f>Self_Reported!$H507+Self_Reported!$I507+Self_Reported!$J507+Self_Reported!$K507</f>
        <v>0</v>
      </c>
      <c r="O507" s="1">
        <f>Self_Reported!$D507</f>
        <v>0</v>
      </c>
      <c r="P507" s="1">
        <f>Self_Reported!$D507+Self_Reported!$E507</f>
        <v>0</v>
      </c>
      <c r="Q507" s="1">
        <f>Self_Reported!$D507+Self_Reported!$E507+Self_Reported!$F507</f>
        <v>0</v>
      </c>
      <c r="R507" s="1">
        <f>Self_Reported!$M507</f>
        <v>0</v>
      </c>
      <c r="S507" s="1">
        <f>Self_Reported!$H507</f>
        <v>0</v>
      </c>
      <c r="T507" s="1">
        <f>Self_Reported!$H507+Self_Reported!$I507</f>
        <v>0</v>
      </c>
      <c r="U507" s="1">
        <f>Self_Reported!$H507+Self_Reported!$I507+Self_Reported!$J507</f>
        <v>0</v>
      </c>
      <c r="V507" s="1">
        <f>Self_Reported!$N507</f>
        <v>0</v>
      </c>
    </row>
    <row r="508" spans="2:22" x14ac:dyDescent="0.25">
      <c r="B508" t="str">
        <f t="shared" si="6"/>
        <v>Amount of Revenue Collected ($ hundreds)</v>
      </c>
      <c r="C508" s="1">
        <v>2021</v>
      </c>
      <c r="D508" s="1"/>
      <c r="E508" s="1"/>
      <c r="F508" s="1"/>
      <c r="G508" s="1"/>
      <c r="H508" s="1"/>
      <c r="I508" s="1"/>
      <c r="J508" s="1"/>
      <c r="K508" s="1"/>
      <c r="L508" s="1" t="str">
        <f>CONCATENATE(Self_Reported!$B508,Self_Reported!$C508)</f>
        <v>Amount of Revenue Collected ($ hundreds)2021</v>
      </c>
      <c r="M508" s="1">
        <f>Self_Reported!$D508+Self_Reported!$E508+Self_Reported!$F508+Self_Reported!$G508</f>
        <v>0</v>
      </c>
      <c r="N508" s="1">
        <f>Self_Reported!$H508+Self_Reported!$I508+Self_Reported!$J508+Self_Reported!$K508</f>
        <v>0</v>
      </c>
      <c r="O508" s="1">
        <f>Self_Reported!$D508</f>
        <v>0</v>
      </c>
      <c r="P508" s="1">
        <f>Self_Reported!$D508+Self_Reported!$E508</f>
        <v>0</v>
      </c>
      <c r="Q508" s="1">
        <f>Self_Reported!$D508+Self_Reported!$E508+Self_Reported!$F508</f>
        <v>0</v>
      </c>
      <c r="R508" s="1">
        <f>Self_Reported!$M508</f>
        <v>0</v>
      </c>
      <c r="S508" s="1">
        <f>Self_Reported!$H508</f>
        <v>0</v>
      </c>
      <c r="T508" s="1">
        <f>Self_Reported!$H508+Self_Reported!$I508</f>
        <v>0</v>
      </c>
      <c r="U508" s="1">
        <f>Self_Reported!$H508+Self_Reported!$I508+Self_Reported!$J508</f>
        <v>0</v>
      </c>
      <c r="V508" s="1">
        <f>Self_Reported!$N508</f>
        <v>0</v>
      </c>
    </row>
    <row r="509" spans="2:22" x14ac:dyDescent="0.25">
      <c r="B509" t="str">
        <f t="shared" si="6"/>
        <v xml:space="preserve">Attendance at Neighborhood Events </v>
      </c>
      <c r="C509" s="1">
        <v>2021</v>
      </c>
      <c r="D509" s="1"/>
      <c r="E509" s="1"/>
      <c r="F509" s="1"/>
      <c r="G509" s="1"/>
      <c r="H509" s="1"/>
      <c r="I509" s="1"/>
      <c r="J509" s="1"/>
      <c r="K509" s="1"/>
      <c r="L509" s="1" t="str">
        <f>CONCATENATE(Self_Reported!$B509,Self_Reported!$C509)</f>
        <v>Attendance at Neighborhood Events 2021</v>
      </c>
      <c r="M509" s="1">
        <f>Self_Reported!$D509+Self_Reported!$E509+Self_Reported!$F509+Self_Reported!$G509</f>
        <v>0</v>
      </c>
      <c r="N509" s="1">
        <f>Self_Reported!$H509+Self_Reported!$I509+Self_Reported!$J509+Self_Reported!$K509</f>
        <v>0</v>
      </c>
      <c r="O509" s="1">
        <f>Self_Reported!$D509</f>
        <v>0</v>
      </c>
      <c r="P509" s="1">
        <f>Self_Reported!$D509+Self_Reported!$E509</f>
        <v>0</v>
      </c>
      <c r="Q509" s="1">
        <f>Self_Reported!$D509+Self_Reported!$E509+Self_Reported!$F509</f>
        <v>0</v>
      </c>
      <c r="R509" s="1">
        <f>Self_Reported!$M509</f>
        <v>0</v>
      </c>
      <c r="S509" s="1">
        <f>Self_Reported!$H509</f>
        <v>0</v>
      </c>
      <c r="T509" s="1">
        <f>Self_Reported!$H509+Self_Reported!$I509</f>
        <v>0</v>
      </c>
      <c r="U509" s="1">
        <f>Self_Reported!$H509+Self_Reported!$I509+Self_Reported!$J509</f>
        <v>0</v>
      </c>
      <c r="V509" s="1">
        <f>Self_Reported!$N509</f>
        <v>0</v>
      </c>
    </row>
    <row r="510" spans="2:22" x14ac:dyDescent="0.25">
      <c r="B510" t="e">
        <f t="shared" si="6"/>
        <v>#REF!</v>
      </c>
      <c r="C510" s="1">
        <v>2021</v>
      </c>
      <c r="D510" s="1"/>
      <c r="E510" s="1"/>
      <c r="F510" s="1"/>
      <c r="G510" s="1"/>
      <c r="H510" s="1"/>
      <c r="I510" s="1"/>
      <c r="J510" s="1"/>
      <c r="K510" s="1"/>
      <c r="L510" s="1" t="e">
        <f>CONCATENATE(Self_Reported!$B510,Self_Reported!$C510)</f>
        <v>#REF!</v>
      </c>
      <c r="M510" s="1">
        <f>Self_Reported!$D510+Self_Reported!$E510+Self_Reported!$F510+Self_Reported!$G510</f>
        <v>0</v>
      </c>
      <c r="N510" s="1">
        <f>Self_Reported!$H510+Self_Reported!$I510+Self_Reported!$J510+Self_Reported!$K510</f>
        <v>0</v>
      </c>
      <c r="O510" s="1">
        <f>Self_Reported!$D510</f>
        <v>0</v>
      </c>
      <c r="P510" s="1">
        <f>Self_Reported!$D510+Self_Reported!$E510</f>
        <v>0</v>
      </c>
      <c r="Q510" s="1">
        <f>Self_Reported!$D510+Self_Reported!$E510+Self_Reported!$F510</f>
        <v>0</v>
      </c>
      <c r="R510" s="1">
        <f>Self_Reported!$M510</f>
        <v>0</v>
      </c>
      <c r="S510" s="1">
        <f>Self_Reported!$H510</f>
        <v>0</v>
      </c>
      <c r="T510" s="1">
        <f>Self_Reported!$H510+Self_Reported!$I510</f>
        <v>0</v>
      </c>
      <c r="U510" s="1">
        <f>Self_Reported!$H510+Self_Reported!$I510+Self_Reported!$J510</f>
        <v>0</v>
      </c>
      <c r="V510" s="1">
        <f>Self_Reported!$N510</f>
        <v>0</v>
      </c>
    </row>
    <row r="511" spans="2:22" x14ac:dyDescent="0.25">
      <c r="B511" t="str">
        <f t="shared" si="6"/>
        <v xml:space="preserve">Number of Twitter Followers  </v>
      </c>
      <c r="C511" s="1">
        <v>2021</v>
      </c>
      <c r="D511" s="1"/>
      <c r="E511" s="1"/>
      <c r="F511" s="1"/>
      <c r="G511" s="1"/>
      <c r="H511" s="1"/>
      <c r="I511" s="1"/>
      <c r="J511" s="1"/>
      <c r="K511" s="1"/>
      <c r="L511" s="1" t="str">
        <f>CONCATENATE(Self_Reported!$B511,Self_Reported!$C511)</f>
        <v>Number of Twitter Followers  2021</v>
      </c>
      <c r="M511" s="1">
        <f>Self_Reported!$D511+Self_Reported!$E511+Self_Reported!$F511+Self_Reported!$G511</f>
        <v>0</v>
      </c>
      <c r="N511" s="1">
        <f>Self_Reported!$H511+Self_Reported!$I511+Self_Reported!$J511+Self_Reported!$K511</f>
        <v>0</v>
      </c>
      <c r="O511" s="1">
        <f>Self_Reported!$D511</f>
        <v>0</v>
      </c>
      <c r="P511" s="1">
        <f>Self_Reported!$D511+Self_Reported!$E511</f>
        <v>0</v>
      </c>
      <c r="Q511" s="1">
        <f>Self_Reported!$D511+Self_Reported!$E511+Self_Reported!$F511</f>
        <v>0</v>
      </c>
      <c r="R511" s="1">
        <f>Self_Reported!$M511</f>
        <v>0</v>
      </c>
      <c r="S511" s="1">
        <f>Self_Reported!$H511</f>
        <v>0</v>
      </c>
      <c r="T511" s="1">
        <f>Self_Reported!$H511+Self_Reported!$I511</f>
        <v>0</v>
      </c>
      <c r="U511" s="1">
        <f>Self_Reported!$H511+Self_Reported!$I511+Self_Reported!$J511</f>
        <v>0</v>
      </c>
      <c r="V511" s="1">
        <f>Self_Reported!$N511</f>
        <v>0</v>
      </c>
    </row>
    <row r="512" spans="2:22" x14ac:dyDescent="0.25">
      <c r="B512" t="str">
        <f t="shared" si="6"/>
        <v>Number of Facebook Likes</v>
      </c>
      <c r="C512" s="1">
        <v>2021</v>
      </c>
      <c r="D512" s="1"/>
      <c r="E512" s="1"/>
      <c r="F512" s="1"/>
      <c r="G512" s="1"/>
      <c r="H512" s="1"/>
      <c r="I512" s="1"/>
      <c r="J512" s="1"/>
      <c r="K512" s="1"/>
      <c r="L512" s="1" t="str">
        <f>CONCATENATE(Self_Reported!$B512,Self_Reported!$C512)</f>
        <v>Number of Facebook Likes2021</v>
      </c>
      <c r="M512" s="1">
        <f>Self_Reported!$D512+Self_Reported!$E512+Self_Reported!$F512+Self_Reported!$G512</f>
        <v>0</v>
      </c>
      <c r="N512" s="1">
        <f>Self_Reported!$H512+Self_Reported!$I512+Self_Reported!$J512+Self_Reported!$K512</f>
        <v>0</v>
      </c>
      <c r="O512" s="1">
        <f>Self_Reported!$D512</f>
        <v>0</v>
      </c>
      <c r="P512" s="1">
        <f>Self_Reported!$D512+Self_Reported!$E512</f>
        <v>0</v>
      </c>
      <c r="Q512" s="1">
        <f>Self_Reported!$D512+Self_Reported!$E512+Self_Reported!$F512</f>
        <v>0</v>
      </c>
      <c r="R512" s="1">
        <f>Self_Reported!$M512</f>
        <v>0</v>
      </c>
      <c r="S512" s="1">
        <f>Self_Reported!$H512</f>
        <v>0</v>
      </c>
      <c r="T512" s="1">
        <f>Self_Reported!$H512+Self_Reported!$I512</f>
        <v>0</v>
      </c>
      <c r="U512" s="1">
        <f>Self_Reported!$H512+Self_Reported!$I512+Self_Reported!$J512</f>
        <v>0</v>
      </c>
      <c r="V512" s="1">
        <f>Self_Reported!$N512</f>
        <v>0</v>
      </c>
    </row>
    <row r="513" spans="2:22" x14ac:dyDescent="0.25">
      <c r="B513" t="e">
        <f t="shared" si="6"/>
        <v>#REF!</v>
      </c>
      <c r="C513" s="1">
        <v>2021</v>
      </c>
      <c r="D513" s="1"/>
      <c r="E513" s="1"/>
      <c r="F513" s="1"/>
      <c r="G513" s="1"/>
      <c r="H513" s="1"/>
      <c r="I513" s="1"/>
      <c r="J513" s="1"/>
      <c r="K513" s="1"/>
      <c r="L513" s="1" t="e">
        <f>CONCATENATE(Self_Reported!$B513,Self_Reported!$C513)</f>
        <v>#REF!</v>
      </c>
      <c r="M513" s="1">
        <f>Self_Reported!$D513+Self_Reported!$E513+Self_Reported!$F513+Self_Reported!$G513</f>
        <v>0</v>
      </c>
      <c r="N513" s="1">
        <f>Self_Reported!$H513+Self_Reported!$I513+Self_Reported!$J513+Self_Reported!$K513</f>
        <v>0</v>
      </c>
      <c r="O513" s="1">
        <f>Self_Reported!$D513</f>
        <v>0</v>
      </c>
      <c r="P513" s="1">
        <f>Self_Reported!$D513+Self_Reported!$E513</f>
        <v>0</v>
      </c>
      <c r="Q513" s="1">
        <f>Self_Reported!$D513+Self_Reported!$E513+Self_Reported!$F513</f>
        <v>0</v>
      </c>
      <c r="R513" s="1">
        <f>Self_Reported!$M513</f>
        <v>0</v>
      </c>
      <c r="S513" s="1">
        <f>Self_Reported!$H513</f>
        <v>0</v>
      </c>
      <c r="T513" s="1">
        <f>Self_Reported!$H513+Self_Reported!$I513</f>
        <v>0</v>
      </c>
      <c r="U513" s="1">
        <f>Self_Reported!$H513+Self_Reported!$I513+Self_Reported!$J513</f>
        <v>0</v>
      </c>
      <c r="V513" s="1">
        <f>Self_Reported!$N513</f>
        <v>0</v>
      </c>
    </row>
    <row r="514" spans="2:22" x14ac:dyDescent="0.25">
      <c r="B514" t="e">
        <f t="shared" si="6"/>
        <v>#REF!</v>
      </c>
      <c r="C514" s="1">
        <v>2021</v>
      </c>
      <c r="D514" s="1"/>
      <c r="E514" s="1"/>
      <c r="F514" s="1"/>
      <c r="G514" s="1"/>
      <c r="H514" s="1"/>
      <c r="I514" s="1"/>
      <c r="J514" s="1"/>
      <c r="K514" s="1"/>
      <c r="L514" s="1" t="e">
        <f>CONCATENATE(Self_Reported!$B514,Self_Reported!$C514)</f>
        <v>#REF!</v>
      </c>
      <c r="M514" s="1">
        <f>Self_Reported!$D514+Self_Reported!$E514+Self_Reported!$F514+Self_Reported!$G514</f>
        <v>0</v>
      </c>
      <c r="N514" s="1">
        <f>Self_Reported!$H514+Self_Reported!$I514+Self_Reported!$J514+Self_Reported!$K514</f>
        <v>0</v>
      </c>
      <c r="O514" s="1">
        <f>Self_Reported!$D514</f>
        <v>0</v>
      </c>
      <c r="P514" s="1">
        <f>Self_Reported!$D514+Self_Reported!$E514</f>
        <v>0</v>
      </c>
      <c r="Q514" s="1">
        <f>Self_Reported!$D514+Self_Reported!$E514+Self_Reported!$F514</f>
        <v>0</v>
      </c>
      <c r="R514" s="1">
        <f>Self_Reported!$M514</f>
        <v>0</v>
      </c>
      <c r="S514" s="1">
        <f>Self_Reported!$H514</f>
        <v>0</v>
      </c>
      <c r="T514" s="1">
        <f>Self_Reported!$H514+Self_Reported!$I514</f>
        <v>0</v>
      </c>
      <c r="U514" s="1">
        <f>Self_Reported!$H514+Self_Reported!$I514+Self_Reported!$J514</f>
        <v>0</v>
      </c>
      <c r="V514" s="1">
        <f>Self_Reported!$N514</f>
        <v>0</v>
      </c>
    </row>
    <row r="515" spans="2:22" x14ac:dyDescent="0.25">
      <c r="B515" t="e">
        <f t="shared" si="6"/>
        <v>#REF!</v>
      </c>
      <c r="C515" s="1">
        <v>2021</v>
      </c>
      <c r="D515" s="1"/>
      <c r="E515" s="1"/>
      <c r="F515" s="1"/>
      <c r="G515" s="1"/>
      <c r="H515" s="1"/>
      <c r="I515" s="1"/>
      <c r="J515" s="1"/>
      <c r="K515" s="1"/>
      <c r="L515" s="1" t="e">
        <f>CONCATENATE(Self_Reported!$B515,Self_Reported!$C515)</f>
        <v>#REF!</v>
      </c>
      <c r="M515" s="1">
        <f>Self_Reported!$D515+Self_Reported!$E515+Self_Reported!$F515+Self_Reported!$G515</f>
        <v>0</v>
      </c>
      <c r="N515" s="1">
        <f>Self_Reported!$H515+Self_Reported!$I515+Self_Reported!$J515+Self_Reported!$K515</f>
        <v>0</v>
      </c>
      <c r="O515" s="1">
        <f>Self_Reported!$D515</f>
        <v>0</v>
      </c>
      <c r="P515" s="1">
        <f>Self_Reported!$D515+Self_Reported!$E515</f>
        <v>0</v>
      </c>
      <c r="Q515" s="1">
        <f>Self_Reported!$D515+Self_Reported!$E515+Self_Reported!$F515</f>
        <v>0</v>
      </c>
      <c r="R515" s="1">
        <f>Self_Reported!$M515</f>
        <v>0</v>
      </c>
      <c r="S515" s="1">
        <f>Self_Reported!$H515</f>
        <v>0</v>
      </c>
      <c r="T515" s="1">
        <f>Self_Reported!$H515+Self_Reported!$I515</f>
        <v>0</v>
      </c>
      <c r="U515" s="1">
        <f>Self_Reported!$H515+Self_Reported!$I515+Self_Reported!$J515</f>
        <v>0</v>
      </c>
      <c r="V515" s="1">
        <f>Self_Reported!$N515</f>
        <v>0</v>
      </c>
    </row>
    <row r="516" spans="2:22" x14ac:dyDescent="0.25">
      <c r="B516" t="e">
        <f t="shared" si="6"/>
        <v>#REF!</v>
      </c>
      <c r="C516" s="1">
        <v>2021</v>
      </c>
      <c r="D516" s="1"/>
      <c r="E516" s="1"/>
      <c r="F516" s="1"/>
      <c r="G516" s="1"/>
      <c r="H516" s="1"/>
      <c r="I516" s="1"/>
      <c r="J516" s="1"/>
      <c r="K516" s="1"/>
      <c r="L516" s="1" t="e">
        <f>CONCATENATE(Self_Reported!$B516,Self_Reported!$C516)</f>
        <v>#REF!</v>
      </c>
      <c r="M516" s="1">
        <f>Self_Reported!$D516+Self_Reported!$E516+Self_Reported!$F516+Self_Reported!$G516</f>
        <v>0</v>
      </c>
      <c r="N516" s="1">
        <f>Self_Reported!$H516+Self_Reported!$I516+Self_Reported!$J516+Self_Reported!$K516</f>
        <v>0</v>
      </c>
      <c r="O516" s="1">
        <f>Self_Reported!$D516</f>
        <v>0</v>
      </c>
      <c r="P516" s="1">
        <f>Self_Reported!$D516+Self_Reported!$E516</f>
        <v>0</v>
      </c>
      <c r="Q516" s="1">
        <f>Self_Reported!$D516+Self_Reported!$E516+Self_Reported!$F516</f>
        <v>0</v>
      </c>
      <c r="R516" s="1">
        <f>Self_Reported!$M516</f>
        <v>0</v>
      </c>
      <c r="S516" s="1">
        <f>Self_Reported!$H516</f>
        <v>0</v>
      </c>
      <c r="T516" s="1">
        <f>Self_Reported!$H516+Self_Reported!$I516</f>
        <v>0</v>
      </c>
      <c r="U516" s="1">
        <f>Self_Reported!$H516+Self_Reported!$I516+Self_Reported!$J516</f>
        <v>0</v>
      </c>
      <c r="V516" s="1">
        <f>Self_Reported!$N516</f>
        <v>0</v>
      </c>
    </row>
    <row r="517" spans="2:22" x14ac:dyDescent="0.25">
      <c r="B517" t="e">
        <f t="shared" si="6"/>
        <v>#REF!</v>
      </c>
      <c r="C517" s="1">
        <v>2021</v>
      </c>
      <c r="D517" s="1"/>
      <c r="E517" s="1"/>
      <c r="F517" s="1"/>
      <c r="G517" s="1"/>
      <c r="H517" s="1"/>
      <c r="I517" s="1"/>
      <c r="J517" s="1"/>
      <c r="K517" s="1"/>
      <c r="L517" s="1" t="e">
        <f>CONCATENATE(Self_Reported!$B517,Self_Reported!$C517)</f>
        <v>#REF!</v>
      </c>
      <c r="M517" s="1">
        <f>Self_Reported!$D517+Self_Reported!$E517+Self_Reported!$F517+Self_Reported!$G517</f>
        <v>0</v>
      </c>
      <c r="N517" s="1">
        <f>Self_Reported!$H517+Self_Reported!$I517+Self_Reported!$J517+Self_Reported!$K517</f>
        <v>0</v>
      </c>
      <c r="O517" s="1">
        <f>Self_Reported!$D517</f>
        <v>0</v>
      </c>
      <c r="P517" s="1">
        <f>Self_Reported!$D517+Self_Reported!$E517</f>
        <v>0</v>
      </c>
      <c r="Q517" s="1">
        <f>Self_Reported!$D517+Self_Reported!$E517+Self_Reported!$F517</f>
        <v>0</v>
      </c>
      <c r="R517" s="1">
        <f>Self_Reported!$M517</f>
        <v>0</v>
      </c>
      <c r="S517" s="1">
        <f>Self_Reported!$H517</f>
        <v>0</v>
      </c>
      <c r="T517" s="1">
        <f>Self_Reported!$H517+Self_Reported!$I517</f>
        <v>0</v>
      </c>
      <c r="U517" s="1">
        <f>Self_Reported!$H517+Self_Reported!$I517+Self_Reported!$J517</f>
        <v>0</v>
      </c>
      <c r="V517" s="1">
        <f>Self_Reported!$N517</f>
        <v>0</v>
      </c>
    </row>
    <row r="518" spans="2:22" x14ac:dyDescent="0.25">
      <c r="B518" t="e">
        <f t="shared" si="6"/>
        <v>#REF!</v>
      </c>
      <c r="C518" s="1">
        <v>2021</v>
      </c>
      <c r="D518" s="1"/>
      <c r="E518" s="1"/>
      <c r="F518" s="1"/>
      <c r="G518" s="1"/>
      <c r="H518" s="1"/>
      <c r="I518" s="1"/>
      <c r="J518" s="1"/>
      <c r="K518" s="1"/>
      <c r="L518" s="1" t="e">
        <f>CONCATENATE(Self_Reported!$B518,Self_Reported!$C518)</f>
        <v>#REF!</v>
      </c>
      <c r="M518" s="1">
        <f>Self_Reported!$D518+Self_Reported!$E518+Self_Reported!$F518+Self_Reported!$G518</f>
        <v>0</v>
      </c>
      <c r="N518" s="1">
        <f>Self_Reported!$H518+Self_Reported!$I518+Self_Reported!$J518+Self_Reported!$K518</f>
        <v>0</v>
      </c>
      <c r="O518" s="1">
        <f>Self_Reported!$D518</f>
        <v>0</v>
      </c>
      <c r="P518" s="1">
        <f>Self_Reported!$D518+Self_Reported!$E518</f>
        <v>0</v>
      </c>
      <c r="Q518" s="1">
        <f>Self_Reported!$D518+Self_Reported!$E518+Self_Reported!$F518</f>
        <v>0</v>
      </c>
      <c r="R518" s="1">
        <f>Self_Reported!$M518</f>
        <v>0</v>
      </c>
      <c r="S518" s="1">
        <f>Self_Reported!$H518</f>
        <v>0</v>
      </c>
      <c r="T518" s="1">
        <f>Self_Reported!$H518+Self_Reported!$I518</f>
        <v>0</v>
      </c>
      <c r="U518" s="1">
        <f>Self_Reported!$H518+Self_Reported!$I518+Self_Reported!$J518</f>
        <v>0</v>
      </c>
      <c r="V518" s="1">
        <f>Self_Reported!$N518</f>
        <v>0</v>
      </c>
    </row>
    <row r="519" spans="2:22" x14ac:dyDescent="0.25">
      <c r="B519" t="e">
        <f t="shared" si="6"/>
        <v>#REF!</v>
      </c>
      <c r="C519" s="1">
        <v>2021</v>
      </c>
      <c r="D519" s="1"/>
      <c r="E519" s="1"/>
      <c r="F519" s="1"/>
      <c r="G519" s="1"/>
      <c r="H519" s="1"/>
      <c r="I519" s="1"/>
      <c r="J519" s="1"/>
      <c r="K519" s="1"/>
      <c r="L519" s="1" t="e">
        <f>CONCATENATE(Self_Reported!$B519,Self_Reported!$C519)</f>
        <v>#REF!</v>
      </c>
      <c r="M519" s="1">
        <f>Self_Reported!$D519+Self_Reported!$E519+Self_Reported!$F519+Self_Reported!$G519</f>
        <v>0</v>
      </c>
      <c r="N519" s="1">
        <f>Self_Reported!$H519+Self_Reported!$I519+Self_Reported!$J519+Self_Reported!$K519</f>
        <v>0</v>
      </c>
      <c r="O519" s="1">
        <f>Self_Reported!$D519</f>
        <v>0</v>
      </c>
      <c r="P519" s="1">
        <f>Self_Reported!$D519+Self_Reported!$E519</f>
        <v>0</v>
      </c>
      <c r="Q519" s="1">
        <f>Self_Reported!$D519+Self_Reported!$E519+Self_Reported!$F519</f>
        <v>0</v>
      </c>
      <c r="R519" s="1">
        <f>Self_Reported!$M519</f>
        <v>0</v>
      </c>
      <c r="S519" s="1">
        <f>Self_Reported!$H519</f>
        <v>0</v>
      </c>
      <c r="T519" s="1">
        <f>Self_Reported!$H519+Self_Reported!$I519</f>
        <v>0</v>
      </c>
      <c r="U519" s="1">
        <f>Self_Reported!$H519+Self_Reported!$I519+Self_Reported!$J519</f>
        <v>0</v>
      </c>
      <c r="V519" s="1">
        <f>Self_Reported!$N519</f>
        <v>0</v>
      </c>
    </row>
    <row r="520" spans="2:22" x14ac:dyDescent="0.25">
      <c r="B520" t="e">
        <f t="shared" si="6"/>
        <v>#REF!</v>
      </c>
      <c r="C520" s="1">
        <v>2021</v>
      </c>
      <c r="D520" s="1"/>
      <c r="E520" s="1"/>
      <c r="F520" s="1"/>
      <c r="G520" s="1"/>
      <c r="H520" s="1"/>
      <c r="I520" s="1"/>
      <c r="J520" s="1"/>
      <c r="K520" s="1"/>
      <c r="L520" s="1" t="e">
        <f>CONCATENATE(Self_Reported!$B520,Self_Reported!$C520)</f>
        <v>#REF!</v>
      </c>
      <c r="M520" s="1">
        <f>Self_Reported!$D520+Self_Reported!$E520+Self_Reported!$F520+Self_Reported!$G520</f>
        <v>0</v>
      </c>
      <c r="N520" s="1">
        <f>Self_Reported!$H520+Self_Reported!$I520+Self_Reported!$J520+Self_Reported!$K520</f>
        <v>0</v>
      </c>
      <c r="O520" s="1">
        <f>Self_Reported!$D520</f>
        <v>0</v>
      </c>
      <c r="P520" s="1">
        <f>Self_Reported!$D520+Self_Reported!$E520</f>
        <v>0</v>
      </c>
      <c r="Q520" s="1">
        <f>Self_Reported!$D520+Self_Reported!$E520+Self_Reported!$F520</f>
        <v>0</v>
      </c>
      <c r="R520" s="1">
        <f>Self_Reported!$M520</f>
        <v>0</v>
      </c>
      <c r="S520" s="1">
        <f>Self_Reported!$H520</f>
        <v>0</v>
      </c>
      <c r="T520" s="1">
        <f>Self_Reported!$H520+Self_Reported!$I520</f>
        <v>0</v>
      </c>
      <c r="U520" s="1">
        <f>Self_Reported!$H520+Self_Reported!$I520+Self_Reported!$J520</f>
        <v>0</v>
      </c>
      <c r="V520" s="1">
        <f>Self_Reported!$N520</f>
        <v>0</v>
      </c>
    </row>
    <row r="521" spans="2:22" x14ac:dyDescent="0.25">
      <c r="B521" t="e">
        <f t="shared" si="6"/>
        <v>#REF!</v>
      </c>
      <c r="C521" s="1">
        <v>2021</v>
      </c>
      <c r="D521" s="1"/>
      <c r="E521" s="1"/>
      <c r="F521" s="1"/>
      <c r="G521" s="1"/>
      <c r="H521" s="1"/>
      <c r="I521" s="1"/>
      <c r="J521" s="1"/>
      <c r="K521" s="1"/>
      <c r="L521" s="1" t="e">
        <f>CONCATENATE(Self_Reported!$B521,Self_Reported!$C521)</f>
        <v>#REF!</v>
      </c>
      <c r="M521" s="1">
        <f>Self_Reported!$D521+Self_Reported!$E521+Self_Reported!$F521+Self_Reported!$G521</f>
        <v>0</v>
      </c>
      <c r="N521" s="1">
        <f>Self_Reported!$H521+Self_Reported!$I521+Self_Reported!$J521+Self_Reported!$K521</f>
        <v>0</v>
      </c>
      <c r="O521" s="1">
        <f>Self_Reported!$D521</f>
        <v>0</v>
      </c>
      <c r="P521" s="1">
        <f>Self_Reported!$D521+Self_Reported!$E521</f>
        <v>0</v>
      </c>
      <c r="Q521" s="1">
        <f>Self_Reported!$D521+Self_Reported!$E521+Self_Reported!$F521</f>
        <v>0</v>
      </c>
      <c r="R521" s="1">
        <f>Self_Reported!$M521</f>
        <v>0</v>
      </c>
      <c r="S521" s="1">
        <f>Self_Reported!$H521</f>
        <v>0</v>
      </c>
      <c r="T521" s="1">
        <f>Self_Reported!$H521+Self_Reported!$I521</f>
        <v>0</v>
      </c>
      <c r="U521" s="1">
        <f>Self_Reported!$H521+Self_Reported!$I521+Self_Reported!$J521</f>
        <v>0</v>
      </c>
      <c r="V521" s="1">
        <f>Self_Reported!$N521</f>
        <v>0</v>
      </c>
    </row>
    <row r="522" spans="2:22" x14ac:dyDescent="0.25">
      <c r="B522" t="e">
        <f t="shared" si="6"/>
        <v>#REF!</v>
      </c>
      <c r="C522" s="1">
        <v>2021</v>
      </c>
      <c r="D522" s="1"/>
      <c r="E522" s="1"/>
      <c r="F522" s="1"/>
      <c r="G522" s="1"/>
      <c r="H522" s="1"/>
      <c r="I522" s="1"/>
      <c r="J522" s="1"/>
      <c r="K522" s="1"/>
      <c r="L522" s="1" t="e">
        <f>CONCATENATE(Self_Reported!$B522,Self_Reported!$C522)</f>
        <v>#REF!</v>
      </c>
      <c r="M522" s="1">
        <f>Self_Reported!$D522+Self_Reported!$E522+Self_Reported!$F522+Self_Reported!$G522</f>
        <v>0</v>
      </c>
      <c r="N522" s="1">
        <f>Self_Reported!$H522+Self_Reported!$I522+Self_Reported!$J522+Self_Reported!$K522</f>
        <v>0</v>
      </c>
      <c r="O522" s="1">
        <f>Self_Reported!$D522</f>
        <v>0</v>
      </c>
      <c r="P522" s="1">
        <f>Self_Reported!$D522+Self_Reported!$E522</f>
        <v>0</v>
      </c>
      <c r="Q522" s="1">
        <f>Self_Reported!$D522+Self_Reported!$E522+Self_Reported!$F522</f>
        <v>0</v>
      </c>
      <c r="R522" s="1">
        <f>Self_Reported!$M522</f>
        <v>0</v>
      </c>
      <c r="S522" s="1">
        <f>Self_Reported!$H522</f>
        <v>0</v>
      </c>
      <c r="T522" s="1">
        <f>Self_Reported!$H522+Self_Reported!$I522</f>
        <v>0</v>
      </c>
      <c r="U522" s="1">
        <f>Self_Reported!$H522+Self_Reported!$I522+Self_Reported!$J522</f>
        <v>0</v>
      </c>
      <c r="V522" s="1">
        <f>Self_Reported!$N522</f>
        <v>0</v>
      </c>
    </row>
    <row r="523" spans="2:22" x14ac:dyDescent="0.25">
      <c r="B523" t="e">
        <f t="shared" si="6"/>
        <v>#REF!</v>
      </c>
      <c r="C523" s="1">
        <v>2021</v>
      </c>
      <c r="D523" s="1"/>
      <c r="E523" s="1"/>
      <c r="F523" s="1"/>
      <c r="G523" s="1"/>
      <c r="H523" s="1"/>
      <c r="I523" s="1"/>
      <c r="J523" s="1"/>
      <c r="K523" s="1"/>
      <c r="L523" s="1" t="e">
        <f>CONCATENATE(Self_Reported!$B523,Self_Reported!$C523)</f>
        <v>#REF!</v>
      </c>
      <c r="M523" s="1">
        <f>Self_Reported!$D523+Self_Reported!$E523+Self_Reported!$F523+Self_Reported!$G523</f>
        <v>0</v>
      </c>
      <c r="N523" s="1">
        <f>Self_Reported!$H523+Self_Reported!$I523+Self_Reported!$J523+Self_Reported!$K523</f>
        <v>0</v>
      </c>
      <c r="O523" s="1">
        <f>Self_Reported!$D523</f>
        <v>0</v>
      </c>
      <c r="P523" s="1">
        <f>Self_Reported!$D523+Self_Reported!$E523</f>
        <v>0</v>
      </c>
      <c r="Q523" s="1">
        <f>Self_Reported!$D523+Self_Reported!$E523+Self_Reported!$F523</f>
        <v>0</v>
      </c>
      <c r="R523" s="1">
        <f>Self_Reported!$M523</f>
        <v>0</v>
      </c>
      <c r="S523" s="1">
        <f>Self_Reported!$H523</f>
        <v>0</v>
      </c>
      <c r="T523" s="1">
        <f>Self_Reported!$H523+Self_Reported!$I523</f>
        <v>0</v>
      </c>
      <c r="U523" s="1">
        <f>Self_Reported!$H523+Self_Reported!$I523+Self_Reported!$J523</f>
        <v>0</v>
      </c>
      <c r="V523" s="1">
        <f>Self_Reported!$N523</f>
        <v>0</v>
      </c>
    </row>
    <row r="524" spans="2:22" x14ac:dyDescent="0.25">
      <c r="B524" t="e">
        <f t="shared" ref="B524:B587" si="7">B452</f>
        <v>#REF!</v>
      </c>
      <c r="C524" s="1">
        <v>2021</v>
      </c>
      <c r="D524" s="1"/>
      <c r="E524" s="1"/>
      <c r="F524" s="1"/>
      <c r="G524" s="1"/>
      <c r="H524" s="1"/>
      <c r="I524" s="1"/>
      <c r="J524" s="1"/>
      <c r="K524" s="1"/>
      <c r="L524" s="1" t="e">
        <f>CONCATENATE(Self_Reported!$B524,Self_Reported!$C524)</f>
        <v>#REF!</v>
      </c>
      <c r="M524" s="1">
        <f>Self_Reported!$D524+Self_Reported!$E524+Self_Reported!$F524+Self_Reported!$G524</f>
        <v>0</v>
      </c>
      <c r="N524" s="1">
        <f>Self_Reported!$H524+Self_Reported!$I524+Self_Reported!$J524+Self_Reported!$K524</f>
        <v>0</v>
      </c>
      <c r="O524" s="1">
        <f>Self_Reported!$D524</f>
        <v>0</v>
      </c>
      <c r="P524" s="1">
        <f>Self_Reported!$D524+Self_Reported!$E524</f>
        <v>0</v>
      </c>
      <c r="Q524" s="1">
        <f>Self_Reported!$D524+Self_Reported!$E524+Self_Reported!$F524</f>
        <v>0</v>
      </c>
      <c r="R524" s="1">
        <f>Self_Reported!$M524</f>
        <v>0</v>
      </c>
      <c r="S524" s="1">
        <f>Self_Reported!$H524</f>
        <v>0</v>
      </c>
      <c r="T524" s="1">
        <f>Self_Reported!$H524+Self_Reported!$I524</f>
        <v>0</v>
      </c>
      <c r="U524" s="1">
        <f>Self_Reported!$H524+Self_Reported!$I524+Self_Reported!$J524</f>
        <v>0</v>
      </c>
      <c r="V524" s="1">
        <f>Self_Reported!$N524</f>
        <v>0</v>
      </c>
    </row>
    <row r="525" spans="2:22" x14ac:dyDescent="0.25">
      <c r="B525" t="str">
        <f t="shared" si="7"/>
        <v>Square Footage and Greenery Added/Maintained</v>
      </c>
      <c r="C525" s="1">
        <v>2021</v>
      </c>
      <c r="D525" s="1"/>
      <c r="E525" s="1"/>
      <c r="F525" s="1"/>
      <c r="G525" s="1"/>
      <c r="H525" s="1"/>
      <c r="I525" s="1"/>
      <c r="J525" s="1"/>
      <c r="K525" s="1"/>
      <c r="L525" s="1" t="str">
        <f>CONCATENATE(Self_Reported!$B525,Self_Reported!$C525)</f>
        <v>Square Footage and Greenery Added/Maintained2021</v>
      </c>
      <c r="M525" s="1">
        <f>Self_Reported!$D525+Self_Reported!$E525+Self_Reported!$F525+Self_Reported!$G525</f>
        <v>0</v>
      </c>
      <c r="N525" s="1">
        <f>Self_Reported!$H525+Self_Reported!$I525+Self_Reported!$J525+Self_Reported!$K525</f>
        <v>0</v>
      </c>
      <c r="O525" s="1">
        <f>Self_Reported!$D525</f>
        <v>0</v>
      </c>
      <c r="P525" s="1">
        <f>Self_Reported!$D525+Self_Reported!$E525</f>
        <v>0</v>
      </c>
      <c r="Q525" s="1">
        <f>Self_Reported!$D525+Self_Reported!$E525+Self_Reported!$F525</f>
        <v>0</v>
      </c>
      <c r="R525" s="1">
        <f>Self_Reported!$M525</f>
        <v>0</v>
      </c>
      <c r="S525" s="1">
        <f>Self_Reported!$H525</f>
        <v>0</v>
      </c>
      <c r="T525" s="1">
        <f>Self_Reported!$H525+Self_Reported!$I525</f>
        <v>0</v>
      </c>
      <c r="U525" s="1">
        <f>Self_Reported!$H525+Self_Reported!$I525+Self_Reported!$J525</f>
        <v>0</v>
      </c>
      <c r="V525" s="1">
        <f>Self_Reported!$N525</f>
        <v>0</v>
      </c>
    </row>
    <row r="526" spans="2:22" x14ac:dyDescent="0.25">
      <c r="B526" t="str">
        <f t="shared" si="7"/>
        <v>Number of Trees/Bushes Planted</v>
      </c>
      <c r="C526" s="1">
        <v>2021</v>
      </c>
      <c r="D526" s="1"/>
      <c r="E526" s="1"/>
      <c r="F526" s="1"/>
      <c r="G526" s="1"/>
      <c r="H526" s="1"/>
      <c r="I526" s="1"/>
      <c r="J526" s="1"/>
      <c r="K526" s="1"/>
      <c r="L526" s="1" t="str">
        <f>CONCATENATE(Self_Reported!$B526,Self_Reported!$C526)</f>
        <v>Number of Trees/Bushes Planted2021</v>
      </c>
      <c r="M526" s="1">
        <f>Self_Reported!$D526+Self_Reported!$E526+Self_Reported!$F526+Self_Reported!$G526</f>
        <v>0</v>
      </c>
      <c r="N526" s="1">
        <f>Self_Reported!$H526+Self_Reported!$I526+Self_Reported!$J526+Self_Reported!$K526</f>
        <v>0</v>
      </c>
      <c r="O526" s="1">
        <f>Self_Reported!$D526</f>
        <v>0</v>
      </c>
      <c r="P526" s="1">
        <f>Self_Reported!$D526+Self_Reported!$E526</f>
        <v>0</v>
      </c>
      <c r="Q526" s="1">
        <f>Self_Reported!$D526+Self_Reported!$E526+Self_Reported!$F526</f>
        <v>0</v>
      </c>
      <c r="R526" s="1">
        <f>Self_Reported!$M526</f>
        <v>0</v>
      </c>
      <c r="S526" s="1">
        <f>Self_Reported!$H526</f>
        <v>0</v>
      </c>
      <c r="T526" s="1">
        <f>Self_Reported!$H526+Self_Reported!$I526</f>
        <v>0</v>
      </c>
      <c r="U526" s="1">
        <f>Self_Reported!$H526+Self_Reported!$I526+Self_Reported!$J526</f>
        <v>0</v>
      </c>
      <c r="V526" s="1">
        <f>Self_Reported!$N526</f>
        <v>0</v>
      </c>
    </row>
    <row r="527" spans="2:22" x14ac:dyDescent="0.25">
      <c r="B527" t="e">
        <f t="shared" si="7"/>
        <v>#REF!</v>
      </c>
      <c r="C527" s="1">
        <v>2021</v>
      </c>
      <c r="D527" s="1"/>
      <c r="E527" s="1"/>
      <c r="F527" s="1"/>
      <c r="G527" s="1"/>
      <c r="H527" s="1"/>
      <c r="I527" s="1"/>
      <c r="J527" s="1"/>
      <c r="K527" s="1"/>
      <c r="L527" s="1" t="e">
        <f>CONCATENATE(Self_Reported!$B527,Self_Reported!$C527)</f>
        <v>#REF!</v>
      </c>
      <c r="M527" s="1">
        <f>Self_Reported!$D527+Self_Reported!$E527+Self_Reported!$F527+Self_Reported!$G527</f>
        <v>0</v>
      </c>
      <c r="N527" s="1">
        <f>Self_Reported!$H527+Self_Reported!$I527+Self_Reported!$J527+Self_Reported!$K527</f>
        <v>0</v>
      </c>
      <c r="O527" s="1">
        <f>Self_Reported!$D527</f>
        <v>0</v>
      </c>
      <c r="P527" s="1">
        <f>Self_Reported!$D527+Self_Reported!$E527</f>
        <v>0</v>
      </c>
      <c r="Q527" s="1">
        <f>Self_Reported!$D527+Self_Reported!$E527+Self_Reported!$F527</f>
        <v>0</v>
      </c>
      <c r="R527" s="1">
        <f>Self_Reported!$M527</f>
        <v>0</v>
      </c>
      <c r="S527" s="1">
        <f>Self_Reported!$H527</f>
        <v>0</v>
      </c>
      <c r="T527" s="1">
        <f>Self_Reported!$H527+Self_Reported!$I527</f>
        <v>0</v>
      </c>
      <c r="U527" s="1">
        <f>Self_Reported!$H527+Self_Reported!$I527+Self_Reported!$J527</f>
        <v>0</v>
      </c>
      <c r="V527" s="1">
        <f>Self_Reported!$N527</f>
        <v>0</v>
      </c>
    </row>
    <row r="528" spans="2:22" x14ac:dyDescent="0.25">
      <c r="B528" t="e">
        <f t="shared" si="7"/>
        <v>#REF!</v>
      </c>
      <c r="C528" s="1">
        <v>2021</v>
      </c>
      <c r="D528" s="1"/>
      <c r="E528" s="1"/>
      <c r="F528" s="1"/>
      <c r="G528" s="1"/>
      <c r="H528" s="1"/>
      <c r="I528" s="1"/>
      <c r="J528" s="1"/>
      <c r="K528" s="1"/>
      <c r="L528" s="1" t="e">
        <f>CONCATENATE(Self_Reported!$B528,Self_Reported!$C528)</f>
        <v>#REF!</v>
      </c>
      <c r="M528" s="1">
        <f>Self_Reported!$D528+Self_Reported!$E528+Self_Reported!$F528+Self_Reported!$G528</f>
        <v>0</v>
      </c>
      <c r="N528" s="1">
        <f>Self_Reported!$H528+Self_Reported!$I528+Self_Reported!$J528+Self_Reported!$K528</f>
        <v>0</v>
      </c>
      <c r="O528" s="1">
        <f>Self_Reported!$D528</f>
        <v>0</v>
      </c>
      <c r="P528" s="1">
        <f>Self_Reported!$D528+Self_Reported!$E528</f>
        <v>0</v>
      </c>
      <c r="Q528" s="1">
        <f>Self_Reported!$D528+Self_Reported!$E528+Self_Reported!$F528</f>
        <v>0</v>
      </c>
      <c r="R528" s="1">
        <f>Self_Reported!$M528</f>
        <v>0</v>
      </c>
      <c r="S528" s="1">
        <f>Self_Reported!$H528</f>
        <v>0</v>
      </c>
      <c r="T528" s="1">
        <f>Self_Reported!$H528+Self_Reported!$I528</f>
        <v>0</v>
      </c>
      <c r="U528" s="1">
        <f>Self_Reported!$H528+Self_Reported!$I528+Self_Reported!$J528</f>
        <v>0</v>
      </c>
      <c r="V528" s="1">
        <f>Self_Reported!$N528</f>
        <v>0</v>
      </c>
    </row>
    <row r="529" spans="2:22" x14ac:dyDescent="0.25">
      <c r="B529" t="e">
        <f t="shared" si="7"/>
        <v>#REF!</v>
      </c>
      <c r="C529" s="1">
        <v>2021</v>
      </c>
      <c r="D529" s="1"/>
      <c r="E529" s="1"/>
      <c r="F529" s="1"/>
      <c r="G529" s="1"/>
      <c r="H529" s="1"/>
      <c r="I529" s="1"/>
      <c r="J529" s="1"/>
      <c r="K529" s="1"/>
      <c r="L529" s="1" t="e">
        <f>CONCATENATE(Self_Reported!$B529,Self_Reported!$C529)</f>
        <v>#REF!</v>
      </c>
      <c r="M529" s="1">
        <f>Self_Reported!$D529+Self_Reported!$E529+Self_Reported!$F529+Self_Reported!$G529</f>
        <v>0</v>
      </c>
      <c r="N529" s="1">
        <f>Self_Reported!$H529+Self_Reported!$I529+Self_Reported!$J529+Self_Reported!$K529</f>
        <v>0</v>
      </c>
      <c r="O529" s="1">
        <f>Self_Reported!$D529</f>
        <v>0</v>
      </c>
      <c r="P529" s="1">
        <f>Self_Reported!$D529+Self_Reported!$E529</f>
        <v>0</v>
      </c>
      <c r="Q529" s="1">
        <f>Self_Reported!$D529+Self_Reported!$E529+Self_Reported!$F529</f>
        <v>0</v>
      </c>
      <c r="R529" s="1">
        <f>Self_Reported!$M529</f>
        <v>0</v>
      </c>
      <c r="S529" s="1">
        <f>Self_Reported!$H529</f>
        <v>0</v>
      </c>
      <c r="T529" s="1">
        <f>Self_Reported!$H529+Self_Reported!$I529</f>
        <v>0</v>
      </c>
      <c r="U529" s="1">
        <f>Self_Reported!$H529+Self_Reported!$I529+Self_Reported!$J529</f>
        <v>0</v>
      </c>
      <c r="V529" s="1">
        <f>Self_Reported!$N529</f>
        <v>0</v>
      </c>
    </row>
    <row r="530" spans="2:22" x14ac:dyDescent="0.25">
      <c r="B530" t="e">
        <f t="shared" si="7"/>
        <v>#REF!</v>
      </c>
      <c r="C530" s="1">
        <v>2021</v>
      </c>
      <c r="D530" s="1"/>
      <c r="E530" s="1"/>
      <c r="F530" s="1"/>
      <c r="G530" s="1"/>
      <c r="H530" s="1"/>
      <c r="I530" s="1"/>
      <c r="J530" s="1"/>
      <c r="K530" s="1"/>
      <c r="L530" s="1" t="e">
        <f>CONCATENATE(Self_Reported!$B530,Self_Reported!$C530)</f>
        <v>#REF!</v>
      </c>
      <c r="M530" s="1">
        <f>Self_Reported!$D530+Self_Reported!$E530+Self_Reported!$F530+Self_Reported!$G530</f>
        <v>0</v>
      </c>
      <c r="N530" s="1">
        <f>Self_Reported!$H530+Self_Reported!$I530+Self_Reported!$J530+Self_Reported!$K530</f>
        <v>0</v>
      </c>
      <c r="O530" s="1">
        <f>Self_Reported!$D530</f>
        <v>0</v>
      </c>
      <c r="P530" s="1">
        <f>Self_Reported!$D530+Self_Reported!$E530</f>
        <v>0</v>
      </c>
      <c r="Q530" s="1">
        <f>Self_Reported!$D530+Self_Reported!$E530+Self_Reported!$F530</f>
        <v>0</v>
      </c>
      <c r="R530" s="1">
        <f>Self_Reported!$M530</f>
        <v>0</v>
      </c>
      <c r="S530" s="1">
        <f>Self_Reported!$H530</f>
        <v>0</v>
      </c>
      <c r="T530" s="1">
        <f>Self_Reported!$H530+Self_Reported!$I530</f>
        <v>0</v>
      </c>
      <c r="U530" s="1">
        <f>Self_Reported!$H530+Self_Reported!$I530+Self_Reported!$J530</f>
        <v>0</v>
      </c>
      <c r="V530" s="1">
        <f>Self_Reported!$N530</f>
        <v>0</v>
      </c>
    </row>
    <row r="531" spans="2:22" x14ac:dyDescent="0.25">
      <c r="B531" t="e">
        <f t="shared" si="7"/>
        <v>#REF!</v>
      </c>
      <c r="C531" s="1">
        <v>2021</v>
      </c>
      <c r="D531" s="1"/>
      <c r="E531" s="1"/>
      <c r="F531" s="1"/>
      <c r="G531" s="1"/>
      <c r="H531" s="1"/>
      <c r="I531" s="1"/>
      <c r="J531" s="1"/>
      <c r="K531" s="1"/>
      <c r="L531" s="1" t="e">
        <f>CONCATENATE(Self_Reported!$B531,Self_Reported!$C531)</f>
        <v>#REF!</v>
      </c>
      <c r="M531" s="1">
        <f>Self_Reported!$D531+Self_Reported!$E531+Self_Reported!$F531+Self_Reported!$G531</f>
        <v>0</v>
      </c>
      <c r="N531" s="1">
        <f>Self_Reported!$H531+Self_Reported!$I531+Self_Reported!$J531+Self_Reported!$K531</f>
        <v>0</v>
      </c>
      <c r="O531" s="1">
        <f>Self_Reported!$D531</f>
        <v>0</v>
      </c>
      <c r="P531" s="1">
        <f>Self_Reported!$D531+Self_Reported!$E531</f>
        <v>0</v>
      </c>
      <c r="Q531" s="1">
        <f>Self_Reported!$D531+Self_Reported!$E531+Self_Reported!$F531</f>
        <v>0</v>
      </c>
      <c r="R531" s="1">
        <f>Self_Reported!$M531</f>
        <v>0</v>
      </c>
      <c r="S531" s="1">
        <f>Self_Reported!$H531</f>
        <v>0</v>
      </c>
      <c r="T531" s="1">
        <f>Self_Reported!$H531+Self_Reported!$I531</f>
        <v>0</v>
      </c>
      <c r="U531" s="1">
        <f>Self_Reported!$H531+Self_Reported!$I531+Self_Reported!$J531</f>
        <v>0</v>
      </c>
      <c r="V531" s="1">
        <f>Self_Reported!$N531</f>
        <v>0</v>
      </c>
    </row>
    <row r="532" spans="2:22" x14ac:dyDescent="0.25">
      <c r="B532" t="e">
        <f t="shared" si="7"/>
        <v>#REF!</v>
      </c>
      <c r="C532" s="1">
        <v>2021</v>
      </c>
      <c r="D532" s="1"/>
      <c r="E532" s="1"/>
      <c r="F532" s="1"/>
      <c r="G532" s="1"/>
      <c r="H532" s="1"/>
      <c r="I532" s="1"/>
      <c r="J532" s="1"/>
      <c r="K532" s="1"/>
      <c r="L532" s="1" t="e">
        <f>CONCATENATE(Self_Reported!$B532,Self_Reported!$C532)</f>
        <v>#REF!</v>
      </c>
      <c r="M532" s="1">
        <f>Self_Reported!$D532+Self_Reported!$E532+Self_Reported!$F532+Self_Reported!$G532</f>
        <v>0</v>
      </c>
      <c r="N532" s="1">
        <f>Self_Reported!$H532+Self_Reported!$I532+Self_Reported!$J532+Self_Reported!$K532</f>
        <v>0</v>
      </c>
      <c r="O532" s="1">
        <f>Self_Reported!$D532</f>
        <v>0</v>
      </c>
      <c r="P532" s="1">
        <f>Self_Reported!$D532+Self_Reported!$E532</f>
        <v>0</v>
      </c>
      <c r="Q532" s="1">
        <f>Self_Reported!$D532+Self_Reported!$E532+Self_Reported!$F532</f>
        <v>0</v>
      </c>
      <c r="R532" s="1">
        <f>Self_Reported!$M532</f>
        <v>0</v>
      </c>
      <c r="S532" s="1">
        <f>Self_Reported!$H532</f>
        <v>0</v>
      </c>
      <c r="T532" s="1">
        <f>Self_Reported!$H532+Self_Reported!$I532</f>
        <v>0</v>
      </c>
      <c r="U532" s="1">
        <f>Self_Reported!$H532+Self_Reported!$I532+Self_Reported!$J532</f>
        <v>0</v>
      </c>
      <c r="V532" s="1">
        <f>Self_Reported!$N532</f>
        <v>0</v>
      </c>
    </row>
    <row r="533" spans="2:22" x14ac:dyDescent="0.25">
      <c r="B533" t="e">
        <f t="shared" si="7"/>
        <v>#REF!</v>
      </c>
      <c r="C533" s="1">
        <v>2021</v>
      </c>
      <c r="D533" s="1"/>
      <c r="E533" s="1"/>
      <c r="F533" s="1"/>
      <c r="G533" s="1"/>
      <c r="H533" s="1"/>
      <c r="I533" s="1"/>
      <c r="J533" s="1"/>
      <c r="K533" s="1"/>
      <c r="L533" s="1" t="e">
        <f>CONCATENATE(Self_Reported!$B533,Self_Reported!$C533)</f>
        <v>#REF!</v>
      </c>
      <c r="M533" s="1">
        <f>Self_Reported!$D533+Self_Reported!$E533+Self_Reported!$F533+Self_Reported!$G533</f>
        <v>0</v>
      </c>
      <c r="N533" s="1">
        <f>Self_Reported!$H533+Self_Reported!$I533+Self_Reported!$J533+Self_Reported!$K533</f>
        <v>0</v>
      </c>
      <c r="O533" s="1">
        <f>Self_Reported!$D533</f>
        <v>0</v>
      </c>
      <c r="P533" s="1">
        <f>Self_Reported!$D533+Self_Reported!$E533</f>
        <v>0</v>
      </c>
      <c r="Q533" s="1">
        <f>Self_Reported!$D533+Self_Reported!$E533+Self_Reported!$F533</f>
        <v>0</v>
      </c>
      <c r="R533" s="1">
        <f>Self_Reported!$M533</f>
        <v>0</v>
      </c>
      <c r="S533" s="1">
        <f>Self_Reported!$H533</f>
        <v>0</v>
      </c>
      <c r="T533" s="1">
        <f>Self_Reported!$H533+Self_Reported!$I533</f>
        <v>0</v>
      </c>
      <c r="U533" s="1">
        <f>Self_Reported!$H533+Self_Reported!$I533+Self_Reported!$J533</f>
        <v>0</v>
      </c>
      <c r="V533" s="1">
        <f>Self_Reported!$N533</f>
        <v>0</v>
      </c>
    </row>
    <row r="534" spans="2:22" x14ac:dyDescent="0.25">
      <c r="B534" t="e">
        <f t="shared" si="7"/>
        <v>#REF!</v>
      </c>
      <c r="C534" s="1">
        <v>2021</v>
      </c>
      <c r="D534" s="1"/>
      <c r="E534" s="1"/>
      <c r="F534" s="1"/>
      <c r="G534" s="1"/>
      <c r="H534" s="1"/>
      <c r="I534" s="1"/>
      <c r="J534" s="1"/>
      <c r="K534" s="1"/>
      <c r="L534" s="1" t="e">
        <f>CONCATENATE(Self_Reported!$B534,Self_Reported!$C534)</f>
        <v>#REF!</v>
      </c>
      <c r="M534" s="1">
        <f>Self_Reported!$D534+Self_Reported!$E534+Self_Reported!$F534+Self_Reported!$G534</f>
        <v>0</v>
      </c>
      <c r="N534" s="1">
        <f>Self_Reported!$H534+Self_Reported!$I534+Self_Reported!$J534+Self_Reported!$K534</f>
        <v>0</v>
      </c>
      <c r="O534" s="1">
        <f>Self_Reported!$D534</f>
        <v>0</v>
      </c>
      <c r="P534" s="1">
        <f>Self_Reported!$D534+Self_Reported!$E534</f>
        <v>0</v>
      </c>
      <c r="Q534" s="1">
        <f>Self_Reported!$D534+Self_Reported!$E534+Self_Reported!$F534</f>
        <v>0</v>
      </c>
      <c r="R534" s="1">
        <f>Self_Reported!$M534</f>
        <v>0</v>
      </c>
      <c r="S534" s="1">
        <f>Self_Reported!$H534</f>
        <v>0</v>
      </c>
      <c r="T534" s="1">
        <f>Self_Reported!$H534+Self_Reported!$I534</f>
        <v>0</v>
      </c>
      <c r="U534" s="1">
        <f>Self_Reported!$H534+Self_Reported!$I534+Self_Reported!$J534</f>
        <v>0</v>
      </c>
      <c r="V534" s="1">
        <f>Self_Reported!$N534</f>
        <v>0</v>
      </c>
    </row>
    <row r="535" spans="2:22" x14ac:dyDescent="0.25">
      <c r="B535" t="e">
        <f t="shared" si="7"/>
        <v>#REF!</v>
      </c>
      <c r="C535" s="1">
        <v>2021</v>
      </c>
      <c r="D535" s="1"/>
      <c r="E535" s="1"/>
      <c r="F535" s="1"/>
      <c r="G535" s="1"/>
      <c r="H535" s="1"/>
      <c r="I535" s="1"/>
      <c r="J535" s="1"/>
      <c r="K535" s="1"/>
      <c r="L535" s="1" t="e">
        <f>CONCATENATE(Self_Reported!$B535,Self_Reported!$C535)</f>
        <v>#REF!</v>
      </c>
      <c r="M535" s="1">
        <f>Self_Reported!$D535+Self_Reported!$E535+Self_Reported!$F535+Self_Reported!$G535</f>
        <v>0</v>
      </c>
      <c r="N535" s="1">
        <f>Self_Reported!$H535+Self_Reported!$I535+Self_Reported!$J535+Self_Reported!$K535</f>
        <v>0</v>
      </c>
      <c r="O535" s="1">
        <f>Self_Reported!$D535</f>
        <v>0</v>
      </c>
      <c r="P535" s="1">
        <f>Self_Reported!$D535+Self_Reported!$E535</f>
        <v>0</v>
      </c>
      <c r="Q535" s="1">
        <f>Self_Reported!$D535+Self_Reported!$E535+Self_Reported!$F535</f>
        <v>0</v>
      </c>
      <c r="R535" s="1">
        <f>Self_Reported!$M535</f>
        <v>0</v>
      </c>
      <c r="S535" s="1">
        <f>Self_Reported!$H535</f>
        <v>0</v>
      </c>
      <c r="T535" s="1">
        <f>Self_Reported!$H535+Self_Reported!$I535</f>
        <v>0</v>
      </c>
      <c r="U535" s="1">
        <f>Self_Reported!$H535+Self_Reported!$I535+Self_Reported!$J535</f>
        <v>0</v>
      </c>
      <c r="V535" s="1">
        <f>Self_Reported!$N535</f>
        <v>0</v>
      </c>
    </row>
    <row r="536" spans="2:22" x14ac:dyDescent="0.25">
      <c r="B536" t="e">
        <f t="shared" si="7"/>
        <v>#REF!</v>
      </c>
      <c r="C536" s="1">
        <v>2021</v>
      </c>
      <c r="D536" s="1"/>
      <c r="E536" s="1"/>
      <c r="F536" s="1"/>
      <c r="G536" s="1"/>
      <c r="H536" s="1"/>
      <c r="I536" s="1"/>
      <c r="J536" s="1"/>
      <c r="K536" s="1"/>
      <c r="L536" s="1" t="e">
        <f>CONCATENATE(Self_Reported!$B536,Self_Reported!$C536)</f>
        <v>#REF!</v>
      </c>
      <c r="M536" s="1">
        <f>Self_Reported!$D536+Self_Reported!$E536+Self_Reported!$F536+Self_Reported!$G536</f>
        <v>0</v>
      </c>
      <c r="N536" s="1">
        <f>Self_Reported!$H536+Self_Reported!$I536+Self_Reported!$J536+Self_Reported!$K536</f>
        <v>0</v>
      </c>
      <c r="O536" s="1">
        <f>Self_Reported!$D536</f>
        <v>0</v>
      </c>
      <c r="P536" s="1">
        <f>Self_Reported!$D536+Self_Reported!$E536</f>
        <v>0</v>
      </c>
      <c r="Q536" s="1">
        <f>Self_Reported!$D536+Self_Reported!$E536+Self_Reported!$F536</f>
        <v>0</v>
      </c>
      <c r="R536" s="1">
        <f>Self_Reported!$M536</f>
        <v>0</v>
      </c>
      <c r="S536" s="1">
        <f>Self_Reported!$H536</f>
        <v>0</v>
      </c>
      <c r="T536" s="1">
        <f>Self_Reported!$H536+Self_Reported!$I536</f>
        <v>0</v>
      </c>
      <c r="U536" s="1">
        <f>Self_Reported!$H536+Self_Reported!$I536+Self_Reported!$J536</f>
        <v>0</v>
      </c>
      <c r="V536" s="1">
        <f>Self_Reported!$N536</f>
        <v>0</v>
      </c>
    </row>
    <row r="537" spans="2:22" x14ac:dyDescent="0.25">
      <c r="B537" t="e">
        <f t="shared" si="7"/>
        <v>#REF!</v>
      </c>
      <c r="C537" s="1">
        <v>2021</v>
      </c>
      <c r="D537" s="1"/>
      <c r="E537" s="1"/>
      <c r="F537" s="1"/>
      <c r="G537" s="1"/>
      <c r="H537" s="1"/>
      <c r="I537" s="1"/>
      <c r="J537" s="1"/>
      <c r="K537" s="1"/>
      <c r="L537" s="1" t="e">
        <f>CONCATENATE(Self_Reported!$B537,Self_Reported!$C537)</f>
        <v>#REF!</v>
      </c>
      <c r="M537" s="1">
        <f>Self_Reported!$D537+Self_Reported!$E537+Self_Reported!$F537+Self_Reported!$G537</f>
        <v>0</v>
      </c>
      <c r="N537" s="1">
        <f>Self_Reported!$H537+Self_Reported!$I537+Self_Reported!$J537+Self_Reported!$K537</f>
        <v>0</v>
      </c>
      <c r="O537" s="1">
        <f>Self_Reported!$D537</f>
        <v>0</v>
      </c>
      <c r="P537" s="1">
        <f>Self_Reported!$D537+Self_Reported!$E537</f>
        <v>0</v>
      </c>
      <c r="Q537" s="1">
        <f>Self_Reported!$D537+Self_Reported!$E537+Self_Reported!$F537</f>
        <v>0</v>
      </c>
      <c r="R537" s="1">
        <f>Self_Reported!$M537</f>
        <v>0</v>
      </c>
      <c r="S537" s="1">
        <f>Self_Reported!$H537</f>
        <v>0</v>
      </c>
      <c r="T537" s="1">
        <f>Self_Reported!$H537+Self_Reported!$I537</f>
        <v>0</v>
      </c>
      <c r="U537" s="1">
        <f>Self_Reported!$H537+Self_Reported!$I537+Self_Reported!$J537</f>
        <v>0</v>
      </c>
      <c r="V537" s="1">
        <f>Self_Reported!$N537</f>
        <v>0</v>
      </c>
    </row>
    <row r="538" spans="2:22" x14ac:dyDescent="0.25">
      <c r="B538" t="e">
        <f t="shared" si="7"/>
        <v>#REF!</v>
      </c>
      <c r="C538" s="1">
        <v>2021</v>
      </c>
      <c r="D538" s="1"/>
      <c r="E538" s="1"/>
      <c r="F538" s="1"/>
      <c r="G538" s="1"/>
      <c r="H538" s="1"/>
      <c r="I538" s="1"/>
      <c r="J538" s="1"/>
      <c r="K538" s="1"/>
      <c r="L538" s="1" t="e">
        <f>CONCATENATE(Self_Reported!$B538,Self_Reported!$C538)</f>
        <v>#REF!</v>
      </c>
      <c r="M538" s="1">
        <f>Self_Reported!$D538+Self_Reported!$E538+Self_Reported!$F538+Self_Reported!$G538</f>
        <v>0</v>
      </c>
      <c r="N538" s="1">
        <f>Self_Reported!$H538+Self_Reported!$I538+Self_Reported!$J538+Self_Reported!$K538</f>
        <v>0</v>
      </c>
      <c r="O538" s="1">
        <f>Self_Reported!$D538</f>
        <v>0</v>
      </c>
      <c r="P538" s="1">
        <f>Self_Reported!$D538+Self_Reported!$E538</f>
        <v>0</v>
      </c>
      <c r="Q538" s="1">
        <f>Self_Reported!$D538+Self_Reported!$E538+Self_Reported!$F538</f>
        <v>0</v>
      </c>
      <c r="R538" s="1">
        <f>Self_Reported!$M538</f>
        <v>0</v>
      </c>
      <c r="S538" s="1">
        <f>Self_Reported!$H538</f>
        <v>0</v>
      </c>
      <c r="T538" s="1">
        <f>Self_Reported!$H538+Self_Reported!$I538</f>
        <v>0</v>
      </c>
      <c r="U538" s="1">
        <f>Self_Reported!$H538+Self_Reported!$I538+Self_Reported!$J538</f>
        <v>0</v>
      </c>
      <c r="V538" s="1">
        <f>Self_Reported!$N538</f>
        <v>0</v>
      </c>
    </row>
    <row r="539" spans="2:22" x14ac:dyDescent="0.25">
      <c r="B539" t="e">
        <f t="shared" si="7"/>
        <v>#REF!</v>
      </c>
      <c r="C539" s="1">
        <v>2021</v>
      </c>
      <c r="D539" s="1"/>
      <c r="E539" s="1"/>
      <c r="F539" s="1"/>
      <c r="G539" s="1"/>
      <c r="H539" s="1"/>
      <c r="I539" s="1"/>
      <c r="J539" s="1"/>
      <c r="K539" s="1"/>
      <c r="L539" s="1" t="e">
        <f>CONCATENATE(Self_Reported!$B539,Self_Reported!$C539)</f>
        <v>#REF!</v>
      </c>
      <c r="M539" s="1">
        <f>Self_Reported!$D539+Self_Reported!$E539+Self_Reported!$F539+Self_Reported!$G539</f>
        <v>0</v>
      </c>
      <c r="N539" s="1">
        <f>Self_Reported!$H539+Self_Reported!$I539+Self_Reported!$J539+Self_Reported!$K539</f>
        <v>0</v>
      </c>
      <c r="O539" s="1">
        <f>Self_Reported!$D539</f>
        <v>0</v>
      </c>
      <c r="P539" s="1">
        <f>Self_Reported!$D539+Self_Reported!$E539</f>
        <v>0</v>
      </c>
      <c r="Q539" s="1">
        <f>Self_Reported!$D539+Self_Reported!$E539+Self_Reported!$F539</f>
        <v>0</v>
      </c>
      <c r="R539" s="1">
        <f>Self_Reported!$M539</f>
        <v>0</v>
      </c>
      <c r="S539" s="1">
        <f>Self_Reported!$H539</f>
        <v>0</v>
      </c>
      <c r="T539" s="1">
        <f>Self_Reported!$H539+Self_Reported!$I539</f>
        <v>0</v>
      </c>
      <c r="U539" s="1">
        <f>Self_Reported!$H539+Self_Reported!$I539+Self_Reported!$J539</f>
        <v>0</v>
      </c>
      <c r="V539" s="1">
        <f>Self_Reported!$N539</f>
        <v>0</v>
      </c>
    </row>
    <row r="540" spans="2:22" x14ac:dyDescent="0.25">
      <c r="B540" t="e">
        <f t="shared" si="7"/>
        <v>#REF!</v>
      </c>
      <c r="C540" s="1">
        <v>2021</v>
      </c>
      <c r="D540" s="1"/>
      <c r="E540" s="1"/>
      <c r="F540" s="1"/>
      <c r="G540" s="1"/>
      <c r="H540" s="1"/>
      <c r="I540" s="1"/>
      <c r="J540" s="1"/>
      <c r="K540" s="1"/>
      <c r="L540" s="1" t="e">
        <f>CONCATENATE(Self_Reported!$B540,Self_Reported!$C540)</f>
        <v>#REF!</v>
      </c>
      <c r="M540" s="1">
        <f>Self_Reported!$D540+Self_Reported!$E540+Self_Reported!$F540+Self_Reported!$G540</f>
        <v>0</v>
      </c>
      <c r="N540" s="1">
        <f>Self_Reported!$H540+Self_Reported!$I540+Self_Reported!$J540+Self_Reported!$K540</f>
        <v>0</v>
      </c>
      <c r="O540" s="1">
        <f>Self_Reported!$D540</f>
        <v>0</v>
      </c>
      <c r="P540" s="1">
        <f>Self_Reported!$D540+Self_Reported!$E540</f>
        <v>0</v>
      </c>
      <c r="Q540" s="1">
        <f>Self_Reported!$D540+Self_Reported!$E540+Self_Reported!$F540</f>
        <v>0</v>
      </c>
      <c r="R540" s="1">
        <f>Self_Reported!$M540</f>
        <v>0</v>
      </c>
      <c r="S540" s="1">
        <f>Self_Reported!$H540</f>
        <v>0</v>
      </c>
      <c r="T540" s="1">
        <f>Self_Reported!$H540+Self_Reported!$I540</f>
        <v>0</v>
      </c>
      <c r="U540" s="1">
        <f>Self_Reported!$H540+Self_Reported!$I540+Self_Reported!$J540</f>
        <v>0</v>
      </c>
      <c r="V540" s="1">
        <f>Self_Reported!$N540</f>
        <v>0</v>
      </c>
    </row>
    <row r="541" spans="2:22" x14ac:dyDescent="0.25">
      <c r="B541" t="str">
        <f t="shared" si="7"/>
        <v>Pounds of Recycled Material Collected</v>
      </c>
      <c r="C541" s="1">
        <v>2021</v>
      </c>
      <c r="D541" s="1"/>
      <c r="E541" s="1"/>
      <c r="F541" s="1"/>
      <c r="G541" s="1"/>
      <c r="H541" s="1"/>
      <c r="I541" s="1"/>
      <c r="J541" s="1"/>
      <c r="K541" s="1"/>
      <c r="L541" s="1" t="str">
        <f>CONCATENATE(Self_Reported!$B541,Self_Reported!$C541)</f>
        <v>Pounds of Recycled Material Collected2021</v>
      </c>
      <c r="M541" s="1">
        <f>Self_Reported!$D541+Self_Reported!$E541+Self_Reported!$F541+Self_Reported!$G541</f>
        <v>0</v>
      </c>
      <c r="N541" s="1">
        <f>Self_Reported!$H541+Self_Reported!$I541+Self_Reported!$J541+Self_Reported!$K541</f>
        <v>0</v>
      </c>
      <c r="O541" s="1">
        <f>Self_Reported!$D541</f>
        <v>0</v>
      </c>
      <c r="P541" s="1">
        <f>Self_Reported!$D541+Self_Reported!$E541</f>
        <v>0</v>
      </c>
      <c r="Q541" s="1">
        <f>Self_Reported!$D541+Self_Reported!$E541+Self_Reported!$F541</f>
        <v>0</v>
      </c>
      <c r="R541" s="1">
        <f>Self_Reported!$M541</f>
        <v>0</v>
      </c>
      <c r="S541" s="1">
        <f>Self_Reported!$H541</f>
        <v>0</v>
      </c>
      <c r="T541" s="1">
        <f>Self_Reported!$H541+Self_Reported!$I541</f>
        <v>0</v>
      </c>
      <c r="U541" s="1">
        <f>Self_Reported!$H541+Self_Reported!$I541+Self_Reported!$J541</f>
        <v>0</v>
      </c>
      <c r="V541" s="1">
        <f>Self_Reported!$N541</f>
        <v>0</v>
      </c>
    </row>
    <row r="542" spans="2:22" x14ac:dyDescent="0.25">
      <c r="B542" t="str">
        <f t="shared" si="7"/>
        <v>Number of Bags Collected</v>
      </c>
      <c r="C542" s="1">
        <v>2021</v>
      </c>
      <c r="D542" s="1"/>
      <c r="E542" s="1"/>
      <c r="F542" s="1"/>
      <c r="G542" s="1"/>
      <c r="H542" s="1"/>
      <c r="I542" s="1"/>
      <c r="J542" s="1"/>
      <c r="K542" s="1"/>
      <c r="L542" s="1" t="str">
        <f>CONCATENATE(Self_Reported!$B542,Self_Reported!$C542)</f>
        <v>Number of Bags Collected2021</v>
      </c>
      <c r="M542" s="1">
        <f>Self_Reported!$D542+Self_Reported!$E542+Self_Reported!$F542+Self_Reported!$G542</f>
        <v>0</v>
      </c>
      <c r="N542" s="1">
        <f>Self_Reported!$H542+Self_Reported!$I542+Self_Reported!$J542+Self_Reported!$K542</f>
        <v>0</v>
      </c>
      <c r="O542" s="1">
        <f>Self_Reported!$D542</f>
        <v>0</v>
      </c>
      <c r="P542" s="1">
        <f>Self_Reported!$D542+Self_Reported!$E542</f>
        <v>0</v>
      </c>
      <c r="Q542" s="1">
        <f>Self_Reported!$D542+Self_Reported!$E542+Self_Reported!$F542</f>
        <v>0</v>
      </c>
      <c r="R542" s="1">
        <f>Self_Reported!$M542</f>
        <v>0</v>
      </c>
      <c r="S542" s="1">
        <f>Self_Reported!$H542</f>
        <v>0</v>
      </c>
      <c r="T542" s="1">
        <f>Self_Reported!$H542+Self_Reported!$I542</f>
        <v>0</v>
      </c>
      <c r="U542" s="1">
        <f>Self_Reported!$H542+Self_Reported!$I542+Self_Reported!$J542</f>
        <v>0</v>
      </c>
      <c r="V542" s="1">
        <f>Self_Reported!$N542</f>
        <v>0</v>
      </c>
    </row>
    <row r="543" spans="2:22" x14ac:dyDescent="0.25">
      <c r="B543" t="str">
        <f t="shared" si="7"/>
        <v xml:space="preserve">Number of Receptacles Maintained </v>
      </c>
      <c r="C543" s="1">
        <v>2021</v>
      </c>
      <c r="D543" s="1"/>
      <c r="E543" s="1"/>
      <c r="F543" s="1"/>
      <c r="G543" s="1"/>
      <c r="H543" s="1"/>
      <c r="I543" s="1"/>
      <c r="J543" s="1"/>
      <c r="K543" s="1"/>
      <c r="L543" s="1" t="str">
        <f>CONCATENATE(Self_Reported!$B543,Self_Reported!$C543)</f>
        <v>Number of Receptacles Maintained 2021</v>
      </c>
      <c r="M543" s="1">
        <f>Self_Reported!$D543+Self_Reported!$E543+Self_Reported!$F543+Self_Reported!$G543</f>
        <v>0</v>
      </c>
      <c r="N543" s="1">
        <f>Self_Reported!$H543+Self_Reported!$I543+Self_Reported!$J543+Self_Reported!$K543</f>
        <v>0</v>
      </c>
      <c r="O543" s="1">
        <f>Self_Reported!$D543</f>
        <v>0</v>
      </c>
      <c r="P543" s="1">
        <f>Self_Reported!$D543+Self_Reported!$E543</f>
        <v>0</v>
      </c>
      <c r="Q543" s="1">
        <f>Self_Reported!$D543+Self_Reported!$E543+Self_Reported!$F543</f>
        <v>0</v>
      </c>
      <c r="R543" s="1">
        <f>Self_Reported!$M543</f>
        <v>0</v>
      </c>
      <c r="S543" s="1">
        <f>Self_Reported!$H543</f>
        <v>0</v>
      </c>
      <c r="T543" s="1">
        <f>Self_Reported!$H543+Self_Reported!$I543</f>
        <v>0</v>
      </c>
      <c r="U543" s="1">
        <f>Self_Reported!$H543+Self_Reported!$I543+Self_Reported!$J543</f>
        <v>0</v>
      </c>
      <c r="V543" s="1">
        <f>Self_Reported!$N543</f>
        <v>0</v>
      </c>
    </row>
    <row r="544" spans="2:22" x14ac:dyDescent="0.25">
      <c r="B544" t="e">
        <f t="shared" si="7"/>
        <v>#REF!</v>
      </c>
      <c r="C544" s="1">
        <v>2021</v>
      </c>
      <c r="D544" s="1"/>
      <c r="E544" s="1"/>
      <c r="F544" s="1"/>
      <c r="G544" s="1"/>
      <c r="H544" s="1"/>
      <c r="I544" s="1"/>
      <c r="J544" s="1"/>
      <c r="K544" s="1"/>
      <c r="L544" s="1" t="e">
        <f>CONCATENATE(Self_Reported!$B544,Self_Reported!$C544)</f>
        <v>#REF!</v>
      </c>
      <c r="M544" s="1">
        <f>Self_Reported!$D544+Self_Reported!$E544+Self_Reported!$F544+Self_Reported!$G544</f>
        <v>0</v>
      </c>
      <c r="N544" s="1">
        <f>Self_Reported!$H544+Self_Reported!$I544+Self_Reported!$J544+Self_Reported!$K544</f>
        <v>0</v>
      </c>
      <c r="O544" s="1">
        <f>Self_Reported!$D544</f>
        <v>0</v>
      </c>
      <c r="P544" s="1">
        <f>Self_Reported!$D544+Self_Reported!$E544</f>
        <v>0</v>
      </c>
      <c r="Q544" s="1">
        <f>Self_Reported!$D544+Self_Reported!$E544+Self_Reported!$F544</f>
        <v>0</v>
      </c>
      <c r="R544" s="1">
        <f>Self_Reported!$M544</f>
        <v>0</v>
      </c>
      <c r="S544" s="1">
        <f>Self_Reported!$H544</f>
        <v>0</v>
      </c>
      <c r="T544" s="1">
        <f>Self_Reported!$H544+Self_Reported!$I544</f>
        <v>0</v>
      </c>
      <c r="U544" s="1">
        <f>Self_Reported!$H544+Self_Reported!$I544+Self_Reported!$J544</f>
        <v>0</v>
      </c>
      <c r="V544" s="1">
        <f>Self_Reported!$N544</f>
        <v>0</v>
      </c>
    </row>
    <row r="545" spans="2:22" x14ac:dyDescent="0.25">
      <c r="B545" t="e">
        <f t="shared" si="7"/>
        <v>#REF!</v>
      </c>
      <c r="C545" s="1">
        <v>2021</v>
      </c>
      <c r="D545" s="1"/>
      <c r="E545" s="1"/>
      <c r="F545" s="1"/>
      <c r="G545" s="1"/>
      <c r="H545" s="1"/>
      <c r="I545" s="1"/>
      <c r="J545" s="1"/>
      <c r="K545" s="1"/>
      <c r="L545" s="1" t="e">
        <f>CONCATENATE(Self_Reported!$B545,Self_Reported!$C545)</f>
        <v>#REF!</v>
      </c>
      <c r="M545" s="1">
        <f>Self_Reported!$D545+Self_Reported!$E545+Self_Reported!$F545+Self_Reported!$G545</f>
        <v>0</v>
      </c>
      <c r="N545" s="1">
        <f>Self_Reported!$H545+Self_Reported!$I545+Self_Reported!$J545+Self_Reported!$K545</f>
        <v>0</v>
      </c>
      <c r="O545" s="1">
        <f>Self_Reported!$D545</f>
        <v>0</v>
      </c>
      <c r="P545" s="1">
        <f>Self_Reported!$D545+Self_Reported!$E545</f>
        <v>0</v>
      </c>
      <c r="Q545" s="1">
        <f>Self_Reported!$D545+Self_Reported!$E545+Self_Reported!$F545</f>
        <v>0</v>
      </c>
      <c r="R545" s="1">
        <f>Self_Reported!$M545</f>
        <v>0</v>
      </c>
      <c r="S545" s="1">
        <f>Self_Reported!$H545</f>
        <v>0</v>
      </c>
      <c r="T545" s="1">
        <f>Self_Reported!$H545+Self_Reported!$I545</f>
        <v>0</v>
      </c>
      <c r="U545" s="1">
        <f>Self_Reported!$H545+Self_Reported!$I545+Self_Reported!$J545</f>
        <v>0</v>
      </c>
      <c r="V545" s="1">
        <f>Self_Reported!$N545</f>
        <v>0</v>
      </c>
    </row>
    <row r="546" spans="2:22" x14ac:dyDescent="0.25">
      <c r="B546" t="e">
        <f t="shared" si="7"/>
        <v>#REF!</v>
      </c>
      <c r="C546" s="1">
        <v>2021</v>
      </c>
      <c r="D546" s="1"/>
      <c r="E546" s="1"/>
      <c r="F546" s="1"/>
      <c r="G546" s="1"/>
      <c r="H546" s="1"/>
      <c r="I546" s="1"/>
      <c r="J546" s="1"/>
      <c r="K546" s="1"/>
      <c r="L546" s="1" t="e">
        <f>CONCATENATE(Self_Reported!$B546,Self_Reported!$C546)</f>
        <v>#REF!</v>
      </c>
      <c r="M546" s="1">
        <f>Self_Reported!$D546+Self_Reported!$E546+Self_Reported!$F546+Self_Reported!$G546</f>
        <v>0</v>
      </c>
      <c r="N546" s="1">
        <f>Self_Reported!$H546+Self_Reported!$I546+Self_Reported!$J546+Self_Reported!$K546</f>
        <v>0</v>
      </c>
      <c r="O546" s="1">
        <f>Self_Reported!$D546</f>
        <v>0</v>
      </c>
      <c r="P546" s="1">
        <f>Self_Reported!$D546+Self_Reported!$E546</f>
        <v>0</v>
      </c>
      <c r="Q546" s="1">
        <f>Self_Reported!$D546+Self_Reported!$E546+Self_Reported!$F546</f>
        <v>0</v>
      </c>
      <c r="R546" s="1">
        <f>Self_Reported!$M546</f>
        <v>0</v>
      </c>
      <c r="S546" s="1">
        <f>Self_Reported!$H546</f>
        <v>0</v>
      </c>
      <c r="T546" s="1">
        <f>Self_Reported!$H546+Self_Reported!$I546</f>
        <v>0</v>
      </c>
      <c r="U546" s="1">
        <f>Self_Reported!$H546+Self_Reported!$I546+Self_Reported!$J546</f>
        <v>0</v>
      </c>
      <c r="V546" s="1">
        <f>Self_Reported!$N546</f>
        <v>0</v>
      </c>
    </row>
    <row r="547" spans="2:22" x14ac:dyDescent="0.25">
      <c r="B547" t="e">
        <f t="shared" si="7"/>
        <v>#REF!</v>
      </c>
      <c r="C547" s="1">
        <v>2021</v>
      </c>
      <c r="D547" s="1"/>
      <c r="E547" s="1"/>
      <c r="F547" s="1"/>
      <c r="G547" s="1"/>
      <c r="H547" s="1"/>
      <c r="I547" s="1"/>
      <c r="J547" s="1"/>
      <c r="K547" s="1"/>
      <c r="L547" s="1" t="e">
        <f>CONCATENATE(Self_Reported!$B547,Self_Reported!$C547)</f>
        <v>#REF!</v>
      </c>
      <c r="M547" s="1">
        <f>Self_Reported!$D547+Self_Reported!$E547+Self_Reported!$F547+Self_Reported!$G547</f>
        <v>0</v>
      </c>
      <c r="N547" s="1">
        <f>Self_Reported!$H547+Self_Reported!$I547+Self_Reported!$J547+Self_Reported!$K547</f>
        <v>0</v>
      </c>
      <c r="O547" s="1">
        <f>Self_Reported!$D547</f>
        <v>0</v>
      </c>
      <c r="P547" s="1">
        <f>Self_Reported!$D547+Self_Reported!$E547</f>
        <v>0</v>
      </c>
      <c r="Q547" s="1">
        <f>Self_Reported!$D547+Self_Reported!$E547+Self_Reported!$F547</f>
        <v>0</v>
      </c>
      <c r="R547" s="1">
        <f>Self_Reported!$M547</f>
        <v>0</v>
      </c>
      <c r="S547" s="1">
        <f>Self_Reported!$H547</f>
        <v>0</v>
      </c>
      <c r="T547" s="1">
        <f>Self_Reported!$H547+Self_Reported!$I547</f>
        <v>0</v>
      </c>
      <c r="U547" s="1">
        <f>Self_Reported!$H547+Self_Reported!$I547+Self_Reported!$J547</f>
        <v>0</v>
      </c>
      <c r="V547" s="1">
        <f>Self_Reported!$N547</f>
        <v>0</v>
      </c>
    </row>
    <row r="548" spans="2:22" x14ac:dyDescent="0.25">
      <c r="B548" t="e">
        <f t="shared" si="7"/>
        <v>#REF!</v>
      </c>
      <c r="C548" s="1">
        <v>2021</v>
      </c>
      <c r="D548" s="1"/>
      <c r="E548" s="1"/>
      <c r="F548" s="1"/>
      <c r="G548" s="1"/>
      <c r="H548" s="1"/>
      <c r="I548" s="1"/>
      <c r="J548" s="1"/>
      <c r="K548" s="1"/>
      <c r="L548" s="1" t="e">
        <f>CONCATENATE(Self_Reported!$B548,Self_Reported!$C548)</f>
        <v>#REF!</v>
      </c>
      <c r="M548" s="1">
        <f>Self_Reported!$D548+Self_Reported!$E548+Self_Reported!$F548+Self_Reported!$G548</f>
        <v>0</v>
      </c>
      <c r="N548" s="1">
        <f>Self_Reported!$H548+Self_Reported!$I548+Self_Reported!$J548+Self_Reported!$K548</f>
        <v>0</v>
      </c>
      <c r="O548" s="1">
        <f>Self_Reported!$D548</f>
        <v>0</v>
      </c>
      <c r="P548" s="1">
        <f>Self_Reported!$D548+Self_Reported!$E548</f>
        <v>0</v>
      </c>
      <c r="Q548" s="1">
        <f>Self_Reported!$D548+Self_Reported!$E548+Self_Reported!$F548</f>
        <v>0</v>
      </c>
      <c r="R548" s="1">
        <f>Self_Reported!$M548</f>
        <v>0</v>
      </c>
      <c r="S548" s="1">
        <f>Self_Reported!$H548</f>
        <v>0</v>
      </c>
      <c r="T548" s="1">
        <f>Self_Reported!$H548+Self_Reported!$I548</f>
        <v>0</v>
      </c>
      <c r="U548" s="1">
        <f>Self_Reported!$H548+Self_Reported!$I548+Self_Reported!$J548</f>
        <v>0</v>
      </c>
      <c r="V548" s="1">
        <f>Self_Reported!$N548</f>
        <v>0</v>
      </c>
    </row>
    <row r="549" spans="2:22" x14ac:dyDescent="0.25">
      <c r="B549" t="e">
        <f t="shared" si="7"/>
        <v>#REF!</v>
      </c>
      <c r="C549" s="1">
        <v>2021</v>
      </c>
      <c r="D549" s="1"/>
      <c r="E549" s="1"/>
      <c r="F549" s="1"/>
      <c r="G549" s="1"/>
      <c r="H549" s="1"/>
      <c r="I549" s="1"/>
      <c r="J549" s="1"/>
      <c r="K549" s="1"/>
      <c r="L549" s="1" t="e">
        <f>CONCATENATE(Self_Reported!$B549,Self_Reported!$C549)</f>
        <v>#REF!</v>
      </c>
      <c r="M549" s="1">
        <f>Self_Reported!$D549+Self_Reported!$E549+Self_Reported!$F549+Self_Reported!$G549</f>
        <v>0</v>
      </c>
      <c r="N549" s="1">
        <f>Self_Reported!$H549+Self_Reported!$I549+Self_Reported!$J549+Self_Reported!$K549</f>
        <v>0</v>
      </c>
      <c r="O549" s="1">
        <f>Self_Reported!$D549</f>
        <v>0</v>
      </c>
      <c r="P549" s="1">
        <f>Self_Reported!$D549+Self_Reported!$E549</f>
        <v>0</v>
      </c>
      <c r="Q549" s="1">
        <f>Self_Reported!$D549+Self_Reported!$E549+Self_Reported!$F549</f>
        <v>0</v>
      </c>
      <c r="R549" s="1">
        <f>Self_Reported!$M549</f>
        <v>0</v>
      </c>
      <c r="S549" s="1">
        <f>Self_Reported!$H549</f>
        <v>0</v>
      </c>
      <c r="T549" s="1">
        <f>Self_Reported!$H549+Self_Reported!$I549</f>
        <v>0</v>
      </c>
      <c r="U549" s="1">
        <f>Self_Reported!$H549+Self_Reported!$I549+Self_Reported!$J549</f>
        <v>0</v>
      </c>
      <c r="V549" s="1">
        <f>Self_Reported!$N549</f>
        <v>0</v>
      </c>
    </row>
    <row r="550" spans="2:22" x14ac:dyDescent="0.25">
      <c r="B550" t="e">
        <f t="shared" si="7"/>
        <v>#REF!</v>
      </c>
      <c r="C550" s="1">
        <v>2021</v>
      </c>
      <c r="D550" s="1"/>
      <c r="E550" s="1"/>
      <c r="F550" s="1"/>
      <c r="G550" s="1"/>
      <c r="H550" s="1"/>
      <c r="I550" s="1"/>
      <c r="J550" s="1"/>
      <c r="K550" s="1"/>
      <c r="L550" s="1" t="e">
        <f>CONCATENATE(Self_Reported!$B550,Self_Reported!$C550)</f>
        <v>#REF!</v>
      </c>
      <c r="M550" s="1">
        <f>Self_Reported!$D550+Self_Reported!$E550+Self_Reported!$F550+Self_Reported!$G550</f>
        <v>0</v>
      </c>
      <c r="N550" s="1">
        <f>Self_Reported!$H550+Self_Reported!$I550+Self_Reported!$J550+Self_Reported!$K550</f>
        <v>0</v>
      </c>
      <c r="O550" s="1">
        <f>Self_Reported!$D550</f>
        <v>0</v>
      </c>
      <c r="P550" s="1">
        <f>Self_Reported!$D550+Self_Reported!$E550</f>
        <v>0</v>
      </c>
      <c r="Q550" s="1">
        <f>Self_Reported!$D550+Self_Reported!$E550+Self_Reported!$F550</f>
        <v>0</v>
      </c>
      <c r="R550" s="1">
        <f>Self_Reported!$M550</f>
        <v>0</v>
      </c>
      <c r="S550" s="1">
        <f>Self_Reported!$H550</f>
        <v>0</v>
      </c>
      <c r="T550" s="1">
        <f>Self_Reported!$H550+Self_Reported!$I550</f>
        <v>0</v>
      </c>
      <c r="U550" s="1">
        <f>Self_Reported!$H550+Self_Reported!$I550+Self_Reported!$J550</f>
        <v>0</v>
      </c>
      <c r="V550" s="1">
        <f>Self_Reported!$N550</f>
        <v>0</v>
      </c>
    </row>
    <row r="551" spans="2:22" x14ac:dyDescent="0.25">
      <c r="B551" t="e">
        <f t="shared" si="7"/>
        <v>#REF!</v>
      </c>
      <c r="C551" s="1">
        <v>2021</v>
      </c>
      <c r="D551" s="1"/>
      <c r="E551" s="1"/>
      <c r="F551" s="1"/>
      <c r="G551" s="1"/>
      <c r="H551" s="1"/>
      <c r="I551" s="1"/>
      <c r="J551" s="1"/>
      <c r="K551" s="1"/>
      <c r="L551" s="1" t="e">
        <f>CONCATENATE(Self_Reported!$B551,Self_Reported!$C551)</f>
        <v>#REF!</v>
      </c>
      <c r="M551" s="1">
        <f>Self_Reported!$D551+Self_Reported!$E551+Self_Reported!$F551+Self_Reported!$G551</f>
        <v>0</v>
      </c>
      <c r="N551" s="1">
        <f>Self_Reported!$H551+Self_Reported!$I551+Self_Reported!$J551+Self_Reported!$K551</f>
        <v>0</v>
      </c>
      <c r="O551" s="1">
        <f>Self_Reported!$D551</f>
        <v>0</v>
      </c>
      <c r="P551" s="1">
        <f>Self_Reported!$D551+Self_Reported!$E551</f>
        <v>0</v>
      </c>
      <c r="Q551" s="1">
        <f>Self_Reported!$D551+Self_Reported!$E551+Self_Reported!$F551</f>
        <v>0</v>
      </c>
      <c r="R551" s="1">
        <f>Self_Reported!$M551</f>
        <v>0</v>
      </c>
      <c r="S551" s="1">
        <f>Self_Reported!$H551</f>
        <v>0</v>
      </c>
      <c r="T551" s="1">
        <f>Self_Reported!$H551+Self_Reported!$I551</f>
        <v>0</v>
      </c>
      <c r="U551" s="1">
        <f>Self_Reported!$H551+Self_Reported!$I551+Self_Reported!$J551</f>
        <v>0</v>
      </c>
      <c r="V551" s="1">
        <f>Self_Reported!$N551</f>
        <v>0</v>
      </c>
    </row>
    <row r="552" spans="2:22" x14ac:dyDescent="0.25">
      <c r="B552" t="e">
        <f t="shared" si="7"/>
        <v>#REF!</v>
      </c>
      <c r="C552" s="1">
        <v>2021</v>
      </c>
      <c r="D552" s="1"/>
      <c r="E552" s="1"/>
      <c r="F552" s="1"/>
      <c r="G552" s="1"/>
      <c r="H552" s="1"/>
      <c r="I552" s="1"/>
      <c r="J552" s="1"/>
      <c r="K552" s="1"/>
      <c r="L552" s="1" t="e">
        <f>CONCATENATE(Self_Reported!$B552,Self_Reported!$C552)</f>
        <v>#REF!</v>
      </c>
      <c r="M552" s="1">
        <f>Self_Reported!$D552+Self_Reported!$E552+Self_Reported!$F552+Self_Reported!$G552</f>
        <v>0</v>
      </c>
      <c r="N552" s="1">
        <f>Self_Reported!$H552+Self_Reported!$I552+Self_Reported!$J552+Self_Reported!$K552</f>
        <v>0</v>
      </c>
      <c r="O552" s="1">
        <f>Self_Reported!$D552</f>
        <v>0</v>
      </c>
      <c r="P552" s="1">
        <f>Self_Reported!$D552+Self_Reported!$E552</f>
        <v>0</v>
      </c>
      <c r="Q552" s="1">
        <f>Self_Reported!$D552+Self_Reported!$E552+Self_Reported!$F552</f>
        <v>0</v>
      </c>
      <c r="R552" s="1">
        <f>Self_Reported!$M552</f>
        <v>0</v>
      </c>
      <c r="S552" s="1">
        <f>Self_Reported!$H552</f>
        <v>0</v>
      </c>
      <c r="T552" s="1">
        <f>Self_Reported!$H552+Self_Reported!$I552</f>
        <v>0</v>
      </c>
      <c r="U552" s="1">
        <f>Self_Reported!$H552+Self_Reported!$I552+Self_Reported!$J552</f>
        <v>0</v>
      </c>
      <c r="V552" s="1">
        <f>Self_Reported!$N552</f>
        <v>0</v>
      </c>
    </row>
    <row r="553" spans="2:22" x14ac:dyDescent="0.25">
      <c r="B553" t="e">
        <f t="shared" si="7"/>
        <v>#REF!</v>
      </c>
      <c r="C553" s="1">
        <v>2021</v>
      </c>
      <c r="D553" s="1"/>
      <c r="E553" s="1"/>
      <c r="F553" s="1"/>
      <c r="G553" s="1"/>
      <c r="H553" s="1"/>
      <c r="I553" s="1"/>
      <c r="J553" s="1"/>
      <c r="K553" s="1"/>
      <c r="L553" s="1" t="e">
        <f>CONCATENATE(Self_Reported!$B553,Self_Reported!$C553)</f>
        <v>#REF!</v>
      </c>
      <c r="M553" s="1">
        <f>Self_Reported!$D553+Self_Reported!$E553+Self_Reported!$F553+Self_Reported!$G553</f>
        <v>0</v>
      </c>
      <c r="N553" s="1">
        <f>Self_Reported!$H553+Self_Reported!$I553+Self_Reported!$J553+Self_Reported!$K553</f>
        <v>0</v>
      </c>
      <c r="O553" s="1">
        <f>Self_Reported!$D553</f>
        <v>0</v>
      </c>
      <c r="P553" s="1">
        <f>Self_Reported!$D553+Self_Reported!$E553</f>
        <v>0</v>
      </c>
      <c r="Q553" s="1">
        <f>Self_Reported!$D553+Self_Reported!$E553+Self_Reported!$F553</f>
        <v>0</v>
      </c>
      <c r="R553" s="1">
        <f>Self_Reported!$M553</f>
        <v>0</v>
      </c>
      <c r="S553" s="1">
        <f>Self_Reported!$H553</f>
        <v>0</v>
      </c>
      <c r="T553" s="1">
        <f>Self_Reported!$H553+Self_Reported!$I553</f>
        <v>0</v>
      </c>
      <c r="U553" s="1">
        <f>Self_Reported!$H553+Self_Reported!$I553+Self_Reported!$J553</f>
        <v>0</v>
      </c>
      <c r="V553" s="1">
        <f>Self_Reported!$N553</f>
        <v>0</v>
      </c>
    </row>
    <row r="554" spans="2:22" x14ac:dyDescent="0.25">
      <c r="B554" t="e">
        <f t="shared" si="7"/>
        <v>#REF!</v>
      </c>
      <c r="C554" s="1">
        <v>2021</v>
      </c>
      <c r="D554" s="1"/>
      <c r="E554" s="1"/>
      <c r="F554" s="1"/>
      <c r="G554" s="1"/>
      <c r="H554" s="1"/>
      <c r="I554" s="1"/>
      <c r="J554" s="1"/>
      <c r="K554" s="1"/>
      <c r="L554" s="1" t="e">
        <f>CONCATENATE(Self_Reported!$B554,Self_Reported!$C554)</f>
        <v>#REF!</v>
      </c>
      <c r="M554" s="1">
        <f>Self_Reported!$D554+Self_Reported!$E554+Self_Reported!$F554+Self_Reported!$G554</f>
        <v>0</v>
      </c>
      <c r="N554" s="1">
        <f>Self_Reported!$H554+Self_Reported!$I554+Self_Reported!$J554+Self_Reported!$K554</f>
        <v>0</v>
      </c>
      <c r="O554" s="1">
        <f>Self_Reported!$D554</f>
        <v>0</v>
      </c>
      <c r="P554" s="1">
        <f>Self_Reported!$D554+Self_Reported!$E554</f>
        <v>0</v>
      </c>
      <c r="Q554" s="1">
        <f>Self_Reported!$D554+Self_Reported!$E554+Self_Reported!$F554</f>
        <v>0</v>
      </c>
      <c r="R554" s="1">
        <f>Self_Reported!$M554</f>
        <v>0</v>
      </c>
      <c r="S554" s="1">
        <f>Self_Reported!$H554</f>
        <v>0</v>
      </c>
      <c r="T554" s="1">
        <f>Self_Reported!$H554+Self_Reported!$I554</f>
        <v>0</v>
      </c>
      <c r="U554" s="1">
        <f>Self_Reported!$H554+Self_Reported!$I554+Self_Reported!$J554</f>
        <v>0</v>
      </c>
      <c r="V554" s="1">
        <f>Self_Reported!$N554</f>
        <v>0</v>
      </c>
    </row>
    <row r="555" spans="2:22" x14ac:dyDescent="0.25">
      <c r="B555" t="e">
        <f t="shared" si="7"/>
        <v>#REF!</v>
      </c>
      <c r="C555" s="1">
        <v>2021</v>
      </c>
      <c r="D555" s="1"/>
      <c r="E555" s="1"/>
      <c r="F555" s="1"/>
      <c r="G555" s="1"/>
      <c r="H555" s="1"/>
      <c r="I555" s="1"/>
      <c r="J555" s="1"/>
      <c r="K555" s="1"/>
      <c r="L555" s="1" t="e">
        <f>CONCATENATE(Self_Reported!$B555,Self_Reported!$C555)</f>
        <v>#REF!</v>
      </c>
      <c r="M555" s="1">
        <f>Self_Reported!$D555+Self_Reported!$E555+Self_Reported!$F555+Self_Reported!$G555</f>
        <v>0</v>
      </c>
      <c r="N555" s="1">
        <f>Self_Reported!$H555+Self_Reported!$I555+Self_Reported!$J555+Self_Reported!$K555</f>
        <v>0</v>
      </c>
      <c r="O555" s="1">
        <f>Self_Reported!$D555</f>
        <v>0</v>
      </c>
      <c r="P555" s="1">
        <f>Self_Reported!$D555+Self_Reported!$E555</f>
        <v>0</v>
      </c>
      <c r="Q555" s="1">
        <f>Self_Reported!$D555+Self_Reported!$E555+Self_Reported!$F555</f>
        <v>0</v>
      </c>
      <c r="R555" s="1">
        <f>Self_Reported!$M555</f>
        <v>0</v>
      </c>
      <c r="S555" s="1">
        <f>Self_Reported!$H555</f>
        <v>0</v>
      </c>
      <c r="T555" s="1">
        <f>Self_Reported!$H555+Self_Reported!$I555</f>
        <v>0</v>
      </c>
      <c r="U555" s="1">
        <f>Self_Reported!$H555+Self_Reported!$I555+Self_Reported!$J555</f>
        <v>0</v>
      </c>
      <c r="V555" s="1">
        <f>Self_Reported!$N555</f>
        <v>0</v>
      </c>
    </row>
    <row r="556" spans="2:22" x14ac:dyDescent="0.25">
      <c r="B556" t="e">
        <f t="shared" si="7"/>
        <v>#REF!</v>
      </c>
      <c r="C556" s="1">
        <v>2021</v>
      </c>
      <c r="D556" s="1"/>
      <c r="E556" s="1"/>
      <c r="F556" s="1"/>
      <c r="G556" s="1"/>
      <c r="H556" s="1"/>
      <c r="I556" s="1"/>
      <c r="J556" s="1"/>
      <c r="K556" s="1"/>
      <c r="L556" s="1" t="e">
        <f>CONCATENATE(Self_Reported!$B556,Self_Reported!$C556)</f>
        <v>#REF!</v>
      </c>
      <c r="M556" s="1">
        <f>Self_Reported!$D556+Self_Reported!$E556+Self_Reported!$F556+Self_Reported!$G556</f>
        <v>0</v>
      </c>
      <c r="N556" s="1">
        <f>Self_Reported!$H556+Self_Reported!$I556+Self_Reported!$J556+Self_Reported!$K556</f>
        <v>0</v>
      </c>
      <c r="O556" s="1">
        <f>Self_Reported!$D556</f>
        <v>0</v>
      </c>
      <c r="P556" s="1">
        <f>Self_Reported!$D556+Self_Reported!$E556</f>
        <v>0</v>
      </c>
      <c r="Q556" s="1">
        <f>Self_Reported!$D556+Self_Reported!$E556+Self_Reported!$F556</f>
        <v>0</v>
      </c>
      <c r="R556" s="1">
        <f>Self_Reported!$M556</f>
        <v>0</v>
      </c>
      <c r="S556" s="1">
        <f>Self_Reported!$H556</f>
        <v>0</v>
      </c>
      <c r="T556" s="1">
        <f>Self_Reported!$H556+Self_Reported!$I556</f>
        <v>0</v>
      </c>
      <c r="U556" s="1">
        <f>Self_Reported!$H556+Self_Reported!$I556+Self_Reported!$J556</f>
        <v>0</v>
      </c>
      <c r="V556" s="1">
        <f>Self_Reported!$N556</f>
        <v>0</v>
      </c>
    </row>
    <row r="557" spans="2:22" x14ac:dyDescent="0.25">
      <c r="B557" t="e">
        <f t="shared" si="7"/>
        <v>#REF!</v>
      </c>
      <c r="C557" s="1">
        <v>2021</v>
      </c>
      <c r="D557" s="1"/>
      <c r="E557" s="1"/>
      <c r="F557" s="1"/>
      <c r="G557" s="1"/>
      <c r="H557" s="1"/>
      <c r="I557" s="1"/>
      <c r="J557" s="1"/>
      <c r="K557" s="1"/>
      <c r="L557" s="1" t="e">
        <f>CONCATENATE(Self_Reported!$B557,Self_Reported!$C557)</f>
        <v>#REF!</v>
      </c>
      <c r="M557" s="1">
        <f>Self_Reported!$D557+Self_Reported!$E557+Self_Reported!$F557+Self_Reported!$G557</f>
        <v>0</v>
      </c>
      <c r="N557" s="1">
        <f>Self_Reported!$H557+Self_Reported!$I557+Self_Reported!$J557+Self_Reported!$K557</f>
        <v>0</v>
      </c>
      <c r="O557" s="1">
        <f>Self_Reported!$D557</f>
        <v>0</v>
      </c>
      <c r="P557" s="1">
        <f>Self_Reported!$D557+Self_Reported!$E557</f>
        <v>0</v>
      </c>
      <c r="Q557" s="1">
        <f>Self_Reported!$D557+Self_Reported!$E557+Self_Reported!$F557</f>
        <v>0</v>
      </c>
      <c r="R557" s="1">
        <f>Self_Reported!$M557</f>
        <v>0</v>
      </c>
      <c r="S557" s="1">
        <f>Self_Reported!$H557</f>
        <v>0</v>
      </c>
      <c r="T557" s="1">
        <f>Self_Reported!$H557+Self_Reported!$I557</f>
        <v>0</v>
      </c>
      <c r="U557" s="1">
        <f>Self_Reported!$H557+Self_Reported!$I557+Self_Reported!$J557</f>
        <v>0</v>
      </c>
      <c r="V557" s="1">
        <f>Self_Reported!$N557</f>
        <v>0</v>
      </c>
    </row>
    <row r="558" spans="2:22" x14ac:dyDescent="0.25">
      <c r="B558" t="e">
        <f t="shared" si="7"/>
        <v>#REF!</v>
      </c>
      <c r="C558" s="1">
        <v>2021</v>
      </c>
      <c r="D558" s="1"/>
      <c r="E558" s="1"/>
      <c r="F558" s="1"/>
      <c r="G558" s="1"/>
      <c r="H558" s="1"/>
      <c r="I558" s="1"/>
      <c r="J558" s="1"/>
      <c r="K558" s="1"/>
      <c r="L558" s="1" t="e">
        <f>CONCATENATE(Self_Reported!$B558,Self_Reported!$C558)</f>
        <v>#REF!</v>
      </c>
      <c r="M558" s="1">
        <f>Self_Reported!$D558+Self_Reported!$E558+Self_Reported!$F558+Self_Reported!$G558</f>
        <v>0</v>
      </c>
      <c r="N558" s="1">
        <f>Self_Reported!$H558+Self_Reported!$I558+Self_Reported!$J558+Self_Reported!$K558</f>
        <v>0</v>
      </c>
      <c r="O558" s="1">
        <f>Self_Reported!$D558</f>
        <v>0</v>
      </c>
      <c r="P558" s="1">
        <f>Self_Reported!$D558+Self_Reported!$E558</f>
        <v>0</v>
      </c>
      <c r="Q558" s="1">
        <f>Self_Reported!$D558+Self_Reported!$E558+Self_Reported!$F558</f>
        <v>0</v>
      </c>
      <c r="R558" s="1">
        <f>Self_Reported!$M558</f>
        <v>0</v>
      </c>
      <c r="S558" s="1">
        <f>Self_Reported!$H558</f>
        <v>0</v>
      </c>
      <c r="T558" s="1">
        <f>Self_Reported!$H558+Self_Reported!$I558</f>
        <v>0</v>
      </c>
      <c r="U558" s="1">
        <f>Self_Reported!$H558+Self_Reported!$I558+Self_Reported!$J558</f>
        <v>0</v>
      </c>
      <c r="V558" s="1">
        <f>Self_Reported!$N558</f>
        <v>0</v>
      </c>
    </row>
    <row r="559" spans="2:22" x14ac:dyDescent="0.25">
      <c r="B559" t="e">
        <f t="shared" si="7"/>
        <v>#REF!</v>
      </c>
      <c r="C559" s="1">
        <v>2021</v>
      </c>
      <c r="D559" s="1"/>
      <c r="E559" s="1"/>
      <c r="F559" s="1"/>
      <c r="G559" s="1"/>
      <c r="H559" s="1"/>
      <c r="I559" s="1"/>
      <c r="J559" s="1"/>
      <c r="K559" s="1"/>
      <c r="L559" s="1" t="e">
        <f>CONCATENATE(Self_Reported!$B559,Self_Reported!$C559)</f>
        <v>#REF!</v>
      </c>
      <c r="M559" s="1">
        <f>Self_Reported!$D559+Self_Reported!$E559+Self_Reported!$F559+Self_Reported!$G559</f>
        <v>0</v>
      </c>
      <c r="N559" s="1">
        <f>Self_Reported!$H559+Self_Reported!$I559+Self_Reported!$J559+Self_Reported!$K559</f>
        <v>0</v>
      </c>
      <c r="O559" s="1">
        <f>Self_Reported!$D559</f>
        <v>0</v>
      </c>
      <c r="P559" s="1">
        <f>Self_Reported!$D559+Self_Reported!$E559</f>
        <v>0</v>
      </c>
      <c r="Q559" s="1">
        <f>Self_Reported!$D559+Self_Reported!$E559+Self_Reported!$F559</f>
        <v>0</v>
      </c>
      <c r="R559" s="1">
        <f>Self_Reported!$M559</f>
        <v>0</v>
      </c>
      <c r="S559" s="1">
        <f>Self_Reported!$H559</f>
        <v>0</v>
      </c>
      <c r="T559" s="1">
        <f>Self_Reported!$H559+Self_Reported!$I559</f>
        <v>0</v>
      </c>
      <c r="U559" s="1">
        <f>Self_Reported!$H559+Self_Reported!$I559+Self_Reported!$J559</f>
        <v>0</v>
      </c>
      <c r="V559" s="1">
        <f>Self_Reported!$N559</f>
        <v>0</v>
      </c>
    </row>
    <row r="560" spans="2:22" x14ac:dyDescent="0.25">
      <c r="B560" t="e">
        <f t="shared" si="7"/>
        <v>#REF!</v>
      </c>
      <c r="C560" s="1">
        <v>2021</v>
      </c>
      <c r="D560" s="1"/>
      <c r="E560" s="1"/>
      <c r="F560" s="1"/>
      <c r="G560" s="1"/>
      <c r="H560" s="1"/>
      <c r="I560" s="1"/>
      <c r="J560" s="1"/>
      <c r="K560" s="1"/>
      <c r="L560" s="1" t="e">
        <f>CONCATENATE(Self_Reported!$B560,Self_Reported!$C560)</f>
        <v>#REF!</v>
      </c>
      <c r="M560" s="1">
        <f>Self_Reported!$D560+Self_Reported!$E560+Self_Reported!$F560+Self_Reported!$G560</f>
        <v>0</v>
      </c>
      <c r="N560" s="1">
        <f>Self_Reported!$H560+Self_Reported!$I560+Self_Reported!$J560+Self_Reported!$K560</f>
        <v>0</v>
      </c>
      <c r="O560" s="1">
        <f>Self_Reported!$D560</f>
        <v>0</v>
      </c>
      <c r="P560" s="1">
        <f>Self_Reported!$D560+Self_Reported!$E560</f>
        <v>0</v>
      </c>
      <c r="Q560" s="1">
        <f>Self_Reported!$D560+Self_Reported!$E560+Self_Reported!$F560</f>
        <v>0</v>
      </c>
      <c r="R560" s="1">
        <f>Self_Reported!$M560</f>
        <v>0</v>
      </c>
      <c r="S560" s="1">
        <f>Self_Reported!$H560</f>
        <v>0</v>
      </c>
      <c r="T560" s="1">
        <f>Self_Reported!$H560+Self_Reported!$I560</f>
        <v>0</v>
      </c>
      <c r="U560" s="1">
        <f>Self_Reported!$H560+Self_Reported!$I560+Self_Reported!$J560</f>
        <v>0</v>
      </c>
      <c r="V560" s="1">
        <f>Self_Reported!$N560</f>
        <v>0</v>
      </c>
    </row>
    <row r="561" spans="2:22" x14ac:dyDescent="0.25">
      <c r="B561" t="e">
        <f t="shared" si="7"/>
        <v>#REF!</v>
      </c>
      <c r="C561" s="1">
        <v>2021</v>
      </c>
      <c r="D561" s="1"/>
      <c r="E561" s="1"/>
      <c r="F561" s="1"/>
      <c r="G561" s="1"/>
      <c r="H561" s="1"/>
      <c r="I561" s="1"/>
      <c r="J561" s="1"/>
      <c r="K561" s="1"/>
      <c r="L561" s="1" t="e">
        <f>CONCATENATE(Self_Reported!$B561,Self_Reported!$C561)</f>
        <v>#REF!</v>
      </c>
      <c r="M561" s="1">
        <f>Self_Reported!$D561+Self_Reported!$E561+Self_Reported!$F561+Self_Reported!$G561</f>
        <v>0</v>
      </c>
      <c r="N561" s="1">
        <f>Self_Reported!$H561+Self_Reported!$I561+Self_Reported!$J561+Self_Reported!$K561</f>
        <v>0</v>
      </c>
      <c r="O561" s="1">
        <f>Self_Reported!$D561</f>
        <v>0</v>
      </c>
      <c r="P561" s="1">
        <f>Self_Reported!$D561+Self_Reported!$E561</f>
        <v>0</v>
      </c>
      <c r="Q561" s="1">
        <f>Self_Reported!$D561+Self_Reported!$E561+Self_Reported!$F561</f>
        <v>0</v>
      </c>
      <c r="R561" s="1">
        <f>Self_Reported!$M561</f>
        <v>0</v>
      </c>
      <c r="S561" s="1">
        <f>Self_Reported!$H561</f>
        <v>0</v>
      </c>
      <c r="T561" s="1">
        <f>Self_Reported!$H561+Self_Reported!$I561</f>
        <v>0</v>
      </c>
      <c r="U561" s="1">
        <f>Self_Reported!$H561+Self_Reported!$I561+Self_Reported!$J561</f>
        <v>0</v>
      </c>
      <c r="V561" s="1">
        <f>Self_Reported!$N561</f>
        <v>0</v>
      </c>
    </row>
    <row r="562" spans="2:22" x14ac:dyDescent="0.25">
      <c r="B562" t="e">
        <f t="shared" si="7"/>
        <v>#REF!</v>
      </c>
      <c r="C562" s="1">
        <v>2021</v>
      </c>
      <c r="D562" s="1"/>
      <c r="E562" s="1"/>
      <c r="F562" s="1"/>
      <c r="G562" s="1"/>
      <c r="H562" s="1"/>
      <c r="I562" s="1"/>
      <c r="J562" s="1"/>
      <c r="K562" s="1"/>
      <c r="L562" s="1" t="e">
        <f>CONCATENATE(Self_Reported!$B562,Self_Reported!$C562)</f>
        <v>#REF!</v>
      </c>
      <c r="M562" s="1">
        <f>Self_Reported!$D562+Self_Reported!$E562+Self_Reported!$F562+Self_Reported!$G562</f>
        <v>0</v>
      </c>
      <c r="N562" s="1">
        <f>Self_Reported!$H562+Self_Reported!$I562+Self_Reported!$J562+Self_Reported!$K562</f>
        <v>0</v>
      </c>
      <c r="O562" s="1">
        <f>Self_Reported!$D562</f>
        <v>0</v>
      </c>
      <c r="P562" s="1">
        <f>Self_Reported!$D562+Self_Reported!$E562</f>
        <v>0</v>
      </c>
      <c r="Q562" s="1">
        <f>Self_Reported!$D562+Self_Reported!$E562+Self_Reported!$F562</f>
        <v>0</v>
      </c>
      <c r="R562" s="1">
        <f>Self_Reported!$M562</f>
        <v>0</v>
      </c>
      <c r="S562" s="1">
        <f>Self_Reported!$H562</f>
        <v>0</v>
      </c>
      <c r="T562" s="1">
        <f>Self_Reported!$H562+Self_Reported!$I562</f>
        <v>0</v>
      </c>
      <c r="U562" s="1">
        <f>Self_Reported!$H562+Self_Reported!$I562+Self_Reported!$J562</f>
        <v>0</v>
      </c>
      <c r="V562" s="1">
        <f>Self_Reported!$N562</f>
        <v>0</v>
      </c>
    </row>
    <row r="563" spans="2:22" x14ac:dyDescent="0.25">
      <c r="B563" t="e">
        <f t="shared" si="7"/>
        <v>#REF!</v>
      </c>
      <c r="C563" s="1">
        <v>2021</v>
      </c>
      <c r="D563" s="1"/>
      <c r="E563" s="1"/>
      <c r="F563" s="1"/>
      <c r="G563" s="1"/>
      <c r="H563" s="1"/>
      <c r="I563" s="1"/>
      <c r="J563" s="1"/>
      <c r="K563" s="1"/>
      <c r="L563" s="1" t="e">
        <f>CONCATENATE(Self_Reported!$B563,Self_Reported!$C563)</f>
        <v>#REF!</v>
      </c>
      <c r="M563" s="1">
        <f>Self_Reported!$D563+Self_Reported!$E563+Self_Reported!$F563+Self_Reported!$G563</f>
        <v>0</v>
      </c>
      <c r="N563" s="1">
        <f>Self_Reported!$H563+Self_Reported!$I563+Self_Reported!$J563+Self_Reported!$K563</f>
        <v>0</v>
      </c>
      <c r="O563" s="1">
        <f>Self_Reported!$D563</f>
        <v>0</v>
      </c>
      <c r="P563" s="1">
        <f>Self_Reported!$D563+Self_Reported!$E563</f>
        <v>0</v>
      </c>
      <c r="Q563" s="1">
        <f>Self_Reported!$D563+Self_Reported!$E563+Self_Reported!$F563</f>
        <v>0</v>
      </c>
      <c r="R563" s="1">
        <f>Self_Reported!$M563</f>
        <v>0</v>
      </c>
      <c r="S563" s="1">
        <f>Self_Reported!$H563</f>
        <v>0</v>
      </c>
      <c r="T563" s="1">
        <f>Self_Reported!$H563+Self_Reported!$I563</f>
        <v>0</v>
      </c>
      <c r="U563" s="1">
        <f>Self_Reported!$H563+Self_Reported!$I563+Self_Reported!$J563</f>
        <v>0</v>
      </c>
      <c r="V563" s="1">
        <f>Self_Reported!$N563</f>
        <v>0</v>
      </c>
    </row>
    <row r="564" spans="2:22" x14ac:dyDescent="0.25">
      <c r="B564" t="e">
        <f t="shared" si="7"/>
        <v>#REF!</v>
      </c>
      <c r="C564" s="1">
        <v>2021</v>
      </c>
      <c r="D564" s="1"/>
      <c r="E564" s="1"/>
      <c r="F564" s="1"/>
      <c r="G564" s="1"/>
      <c r="H564" s="1"/>
      <c r="I564" s="1"/>
      <c r="J564" s="1"/>
      <c r="K564" s="1"/>
      <c r="L564" s="1" t="e">
        <f>CONCATENATE(Self_Reported!$B564,Self_Reported!$C564)</f>
        <v>#REF!</v>
      </c>
      <c r="M564" s="1">
        <f>Self_Reported!$D564+Self_Reported!$E564+Self_Reported!$F564+Self_Reported!$G564</f>
        <v>0</v>
      </c>
      <c r="N564" s="1">
        <f>Self_Reported!$H564+Self_Reported!$I564+Self_Reported!$J564+Self_Reported!$K564</f>
        <v>0</v>
      </c>
      <c r="O564" s="1">
        <f>Self_Reported!$D564</f>
        <v>0</v>
      </c>
      <c r="P564" s="1">
        <f>Self_Reported!$D564+Self_Reported!$E564</f>
        <v>0</v>
      </c>
      <c r="Q564" s="1">
        <f>Self_Reported!$D564+Self_Reported!$E564+Self_Reported!$F564</f>
        <v>0</v>
      </c>
      <c r="R564" s="1">
        <f>Self_Reported!$M564</f>
        <v>0</v>
      </c>
      <c r="S564" s="1">
        <f>Self_Reported!$H564</f>
        <v>0</v>
      </c>
      <c r="T564" s="1">
        <f>Self_Reported!$H564+Self_Reported!$I564</f>
        <v>0</v>
      </c>
      <c r="U564" s="1">
        <f>Self_Reported!$H564+Self_Reported!$I564+Self_Reported!$J564</f>
        <v>0</v>
      </c>
      <c r="V564" s="1">
        <f>Self_Reported!$N564</f>
        <v>0</v>
      </c>
    </row>
    <row r="565" spans="2:22" x14ac:dyDescent="0.25">
      <c r="B565" t="e">
        <f t="shared" si="7"/>
        <v>#REF!</v>
      </c>
      <c r="C565" s="1">
        <v>2021</v>
      </c>
      <c r="D565" s="1"/>
      <c r="E565" s="1"/>
      <c r="F565" s="1"/>
      <c r="G565" s="1"/>
      <c r="H565" s="1"/>
      <c r="I565" s="1"/>
      <c r="J565" s="1"/>
      <c r="K565" s="1"/>
      <c r="L565" s="1" t="e">
        <f>CONCATENATE(Self_Reported!$B565,Self_Reported!$C565)</f>
        <v>#REF!</v>
      </c>
      <c r="M565" s="1">
        <f>Self_Reported!$D565+Self_Reported!$E565+Self_Reported!$F565+Self_Reported!$G565</f>
        <v>0</v>
      </c>
      <c r="N565" s="1">
        <f>Self_Reported!$H565+Self_Reported!$I565+Self_Reported!$J565+Self_Reported!$K565</f>
        <v>0</v>
      </c>
      <c r="O565" s="1">
        <f>Self_Reported!$D565</f>
        <v>0</v>
      </c>
      <c r="P565" s="1">
        <f>Self_Reported!$D565+Self_Reported!$E565</f>
        <v>0</v>
      </c>
      <c r="Q565" s="1">
        <f>Self_Reported!$D565+Self_Reported!$E565+Self_Reported!$F565</f>
        <v>0</v>
      </c>
      <c r="R565" s="1">
        <f>Self_Reported!$M565</f>
        <v>0</v>
      </c>
      <c r="S565" s="1">
        <f>Self_Reported!$H565</f>
        <v>0</v>
      </c>
      <c r="T565" s="1">
        <f>Self_Reported!$H565+Self_Reported!$I565</f>
        <v>0</v>
      </c>
      <c r="U565" s="1">
        <f>Self_Reported!$H565+Self_Reported!$I565+Self_Reported!$J565</f>
        <v>0</v>
      </c>
      <c r="V565" s="1">
        <f>Self_Reported!$N565</f>
        <v>0</v>
      </c>
    </row>
    <row r="566" spans="2:22" x14ac:dyDescent="0.25">
      <c r="B566" t="e">
        <f t="shared" si="7"/>
        <v>#REF!</v>
      </c>
      <c r="C566" s="1">
        <v>2021</v>
      </c>
      <c r="D566" s="1"/>
      <c r="E566" s="1"/>
      <c r="F566" s="1"/>
      <c r="G566" s="1"/>
      <c r="H566" s="1"/>
      <c r="I566" s="1"/>
      <c r="J566" s="1"/>
      <c r="K566" s="1"/>
      <c r="L566" s="1" t="e">
        <f>CONCATENATE(Self_Reported!$B566,Self_Reported!$C566)</f>
        <v>#REF!</v>
      </c>
      <c r="M566" s="1">
        <f>Self_Reported!$D566+Self_Reported!$E566+Self_Reported!$F566+Self_Reported!$G566</f>
        <v>0</v>
      </c>
      <c r="N566" s="1">
        <f>Self_Reported!$H566+Self_Reported!$I566+Self_Reported!$J566+Self_Reported!$K566</f>
        <v>0</v>
      </c>
      <c r="O566" s="1">
        <f>Self_Reported!$D566</f>
        <v>0</v>
      </c>
      <c r="P566" s="1">
        <f>Self_Reported!$D566+Self_Reported!$E566</f>
        <v>0</v>
      </c>
      <c r="Q566" s="1">
        <f>Self_Reported!$D566+Self_Reported!$E566+Self_Reported!$F566</f>
        <v>0</v>
      </c>
      <c r="R566" s="1">
        <f>Self_Reported!$M566</f>
        <v>0</v>
      </c>
      <c r="S566" s="1">
        <f>Self_Reported!$H566</f>
        <v>0</v>
      </c>
      <c r="T566" s="1">
        <f>Self_Reported!$H566+Self_Reported!$I566</f>
        <v>0</v>
      </c>
      <c r="U566" s="1">
        <f>Self_Reported!$H566+Self_Reported!$I566+Self_Reported!$J566</f>
        <v>0</v>
      </c>
      <c r="V566" s="1">
        <f>Self_Reported!$N566</f>
        <v>0</v>
      </c>
    </row>
    <row r="567" spans="2:22" x14ac:dyDescent="0.25">
      <c r="B567" t="e">
        <f t="shared" si="7"/>
        <v>#REF!</v>
      </c>
      <c r="C567" s="1">
        <v>2021</v>
      </c>
      <c r="D567" s="1"/>
      <c r="E567" s="1"/>
      <c r="F567" s="1"/>
      <c r="G567" s="1"/>
      <c r="H567" s="1"/>
      <c r="I567" s="1"/>
      <c r="J567" s="1"/>
      <c r="K567" s="1"/>
      <c r="L567" s="1" t="e">
        <f>CONCATENATE(Self_Reported!$B567,Self_Reported!$C567)</f>
        <v>#REF!</v>
      </c>
      <c r="M567" s="1">
        <f>Self_Reported!$D567+Self_Reported!$E567+Self_Reported!$F567+Self_Reported!$G567</f>
        <v>0</v>
      </c>
      <c r="N567" s="1">
        <f>Self_Reported!$H567+Self_Reported!$I567+Self_Reported!$J567+Self_Reported!$K567</f>
        <v>0</v>
      </c>
      <c r="O567" s="1">
        <f>Self_Reported!$D567</f>
        <v>0</v>
      </c>
      <c r="P567" s="1">
        <f>Self_Reported!$D567+Self_Reported!$E567</f>
        <v>0</v>
      </c>
      <c r="Q567" s="1">
        <f>Self_Reported!$D567+Self_Reported!$E567+Self_Reported!$F567</f>
        <v>0</v>
      </c>
      <c r="R567" s="1">
        <f>Self_Reported!$M567</f>
        <v>0</v>
      </c>
      <c r="S567" s="1">
        <f>Self_Reported!$H567</f>
        <v>0</v>
      </c>
      <c r="T567" s="1">
        <f>Self_Reported!$H567+Self_Reported!$I567</f>
        <v>0</v>
      </c>
      <c r="U567" s="1">
        <f>Self_Reported!$H567+Self_Reported!$I567+Self_Reported!$J567</f>
        <v>0</v>
      </c>
      <c r="V567" s="1">
        <f>Self_Reported!$N567</f>
        <v>0</v>
      </c>
    </row>
    <row r="568" spans="2:22" x14ac:dyDescent="0.25">
      <c r="B568" t="e">
        <f t="shared" si="7"/>
        <v>#REF!</v>
      </c>
      <c r="C568" s="1">
        <v>2021</v>
      </c>
      <c r="D568" s="1"/>
      <c r="E568" s="1"/>
      <c r="F568" s="1"/>
      <c r="G568" s="1"/>
      <c r="H568" s="1"/>
      <c r="I568" s="1"/>
      <c r="J568" s="1"/>
      <c r="K568" s="1"/>
      <c r="L568" s="1" t="e">
        <f>CONCATENATE(Self_Reported!$B568,Self_Reported!$C568)</f>
        <v>#REF!</v>
      </c>
      <c r="M568" s="1">
        <f>Self_Reported!$D568+Self_Reported!$E568+Self_Reported!$F568+Self_Reported!$G568</f>
        <v>0</v>
      </c>
      <c r="N568" s="1">
        <f>Self_Reported!$H568+Self_Reported!$I568+Self_Reported!$J568+Self_Reported!$K568</f>
        <v>0</v>
      </c>
      <c r="O568" s="1">
        <f>Self_Reported!$D568</f>
        <v>0</v>
      </c>
      <c r="P568" s="1">
        <f>Self_Reported!$D568+Self_Reported!$E568</f>
        <v>0</v>
      </c>
      <c r="Q568" s="1">
        <f>Self_Reported!$D568+Self_Reported!$E568+Self_Reported!$F568</f>
        <v>0</v>
      </c>
      <c r="R568" s="1">
        <f>Self_Reported!$M568</f>
        <v>0</v>
      </c>
      <c r="S568" s="1">
        <f>Self_Reported!$H568</f>
        <v>0</v>
      </c>
      <c r="T568" s="1">
        <f>Self_Reported!$H568+Self_Reported!$I568</f>
        <v>0</v>
      </c>
      <c r="U568" s="1">
        <f>Self_Reported!$H568+Self_Reported!$I568+Self_Reported!$J568</f>
        <v>0</v>
      </c>
      <c r="V568" s="1">
        <f>Self_Reported!$N568</f>
        <v>0</v>
      </c>
    </row>
    <row r="569" spans="2:22" x14ac:dyDescent="0.25">
      <c r="B569" t="e">
        <f t="shared" si="7"/>
        <v>#REF!</v>
      </c>
      <c r="C569" s="1">
        <v>2021</v>
      </c>
      <c r="D569" s="1"/>
      <c r="E569" s="1"/>
      <c r="F569" s="1"/>
      <c r="G569" s="1"/>
      <c r="H569" s="1"/>
      <c r="I569" s="1"/>
      <c r="J569" s="1"/>
      <c r="K569" s="1"/>
      <c r="L569" s="1" t="e">
        <f>CONCATENATE(Self_Reported!$B569,Self_Reported!$C569)</f>
        <v>#REF!</v>
      </c>
      <c r="M569" s="1">
        <f>Self_Reported!$D569+Self_Reported!$E569+Self_Reported!$F569+Self_Reported!$G569</f>
        <v>0</v>
      </c>
      <c r="N569" s="1">
        <f>Self_Reported!$H569+Self_Reported!$I569+Self_Reported!$J569+Self_Reported!$K569</f>
        <v>0</v>
      </c>
      <c r="O569" s="1">
        <f>Self_Reported!$D569</f>
        <v>0</v>
      </c>
      <c r="P569" s="1">
        <f>Self_Reported!$D569+Self_Reported!$E569</f>
        <v>0</v>
      </c>
      <c r="Q569" s="1">
        <f>Self_Reported!$D569+Self_Reported!$E569+Self_Reported!$F569</f>
        <v>0</v>
      </c>
      <c r="R569" s="1">
        <f>Self_Reported!$M569</f>
        <v>0</v>
      </c>
      <c r="S569" s="1">
        <f>Self_Reported!$H569</f>
        <v>0</v>
      </c>
      <c r="T569" s="1">
        <f>Self_Reported!$H569+Self_Reported!$I569</f>
        <v>0</v>
      </c>
      <c r="U569" s="1">
        <f>Self_Reported!$H569+Self_Reported!$I569+Self_Reported!$J569</f>
        <v>0</v>
      </c>
      <c r="V569" s="1">
        <f>Self_Reported!$N569</f>
        <v>0</v>
      </c>
    </row>
    <row r="570" spans="2:22" x14ac:dyDescent="0.25">
      <c r="B570" t="e">
        <f t="shared" si="7"/>
        <v>#REF!</v>
      </c>
      <c r="C570" s="1">
        <v>2021</v>
      </c>
      <c r="D570" s="1"/>
      <c r="E570" s="1"/>
      <c r="F570" s="1"/>
      <c r="G570" s="1"/>
      <c r="H570" s="1"/>
      <c r="I570" s="1"/>
      <c r="J570" s="1"/>
      <c r="K570" s="1"/>
      <c r="L570" s="1" t="e">
        <f>CONCATENATE(Self_Reported!$B570,Self_Reported!$C570)</f>
        <v>#REF!</v>
      </c>
      <c r="M570" s="1">
        <f>Self_Reported!$D570+Self_Reported!$E570+Self_Reported!$F570+Self_Reported!$G570</f>
        <v>0</v>
      </c>
      <c r="N570" s="1">
        <f>Self_Reported!$H570+Self_Reported!$I570+Self_Reported!$J570+Self_Reported!$K570</f>
        <v>0</v>
      </c>
      <c r="O570" s="1">
        <f>Self_Reported!$D570</f>
        <v>0</v>
      </c>
      <c r="P570" s="1">
        <f>Self_Reported!$D570+Self_Reported!$E570</f>
        <v>0</v>
      </c>
      <c r="Q570" s="1">
        <f>Self_Reported!$D570+Self_Reported!$E570+Self_Reported!$F570</f>
        <v>0</v>
      </c>
      <c r="R570" s="1">
        <f>Self_Reported!$M570</f>
        <v>0</v>
      </c>
      <c r="S570" s="1">
        <f>Self_Reported!$H570</f>
        <v>0</v>
      </c>
      <c r="T570" s="1">
        <f>Self_Reported!$H570+Self_Reported!$I570</f>
        <v>0</v>
      </c>
      <c r="U570" s="1">
        <f>Self_Reported!$H570+Self_Reported!$I570+Self_Reported!$J570</f>
        <v>0</v>
      </c>
      <c r="V570" s="1">
        <f>Self_Reported!$N570</f>
        <v>0</v>
      </c>
    </row>
    <row r="571" spans="2:22" x14ac:dyDescent="0.25">
      <c r="B571" t="e">
        <f t="shared" si="7"/>
        <v>#REF!</v>
      </c>
      <c r="C571" s="1">
        <v>2021</v>
      </c>
      <c r="D571" s="1"/>
      <c r="E571" s="1"/>
      <c r="F571" s="1"/>
      <c r="G571" s="1"/>
      <c r="H571" s="1"/>
      <c r="I571" s="1"/>
      <c r="J571" s="1"/>
      <c r="K571" s="1"/>
      <c r="L571" s="1" t="e">
        <f>CONCATENATE(Self_Reported!$B571,Self_Reported!$C571)</f>
        <v>#REF!</v>
      </c>
      <c r="M571" s="1">
        <f>Self_Reported!$D571+Self_Reported!$E571+Self_Reported!$F571+Self_Reported!$G571</f>
        <v>0</v>
      </c>
      <c r="N571" s="1">
        <f>Self_Reported!$H571+Self_Reported!$I571+Self_Reported!$J571+Self_Reported!$K571</f>
        <v>0</v>
      </c>
      <c r="O571" s="1">
        <f>Self_Reported!$D571</f>
        <v>0</v>
      </c>
      <c r="P571" s="1">
        <f>Self_Reported!$D571+Self_Reported!$E571</f>
        <v>0</v>
      </c>
      <c r="Q571" s="1">
        <f>Self_Reported!$D571+Self_Reported!$E571+Self_Reported!$F571</f>
        <v>0</v>
      </c>
      <c r="R571" s="1">
        <f>Self_Reported!$M571</f>
        <v>0</v>
      </c>
      <c r="S571" s="1">
        <f>Self_Reported!$H571</f>
        <v>0</v>
      </c>
      <c r="T571" s="1">
        <f>Self_Reported!$H571+Self_Reported!$I571</f>
        <v>0</v>
      </c>
      <c r="U571" s="1">
        <f>Self_Reported!$H571+Self_Reported!$I571+Self_Reported!$J571</f>
        <v>0</v>
      </c>
      <c r="V571" s="1">
        <f>Self_Reported!$N571</f>
        <v>0</v>
      </c>
    </row>
    <row r="572" spans="2:22" x14ac:dyDescent="0.25">
      <c r="B572" t="e">
        <f t="shared" si="7"/>
        <v>#REF!</v>
      </c>
      <c r="C572" s="1">
        <v>2021</v>
      </c>
      <c r="D572" s="1"/>
      <c r="E572" s="1"/>
      <c r="F572" s="1"/>
      <c r="G572" s="1"/>
      <c r="H572" s="1"/>
      <c r="I572" s="1"/>
      <c r="J572" s="1"/>
      <c r="K572" s="1"/>
      <c r="L572" s="1" t="e">
        <f>CONCATENATE(Self_Reported!$B572,Self_Reported!$C572)</f>
        <v>#REF!</v>
      </c>
      <c r="M572" s="1">
        <f>Self_Reported!$D572+Self_Reported!$E572+Self_Reported!$F572+Self_Reported!$G572</f>
        <v>0</v>
      </c>
      <c r="N572" s="1">
        <f>Self_Reported!$H572+Self_Reported!$I572+Self_Reported!$J572+Self_Reported!$K572</f>
        <v>0</v>
      </c>
      <c r="O572" s="1">
        <f>Self_Reported!$D572</f>
        <v>0</v>
      </c>
      <c r="P572" s="1">
        <f>Self_Reported!$D572+Self_Reported!$E572</f>
        <v>0</v>
      </c>
      <c r="Q572" s="1">
        <f>Self_Reported!$D572+Self_Reported!$E572+Self_Reported!$F572</f>
        <v>0</v>
      </c>
      <c r="R572" s="1">
        <f>Self_Reported!$M572</f>
        <v>0</v>
      </c>
      <c r="S572" s="1">
        <f>Self_Reported!$H572</f>
        <v>0</v>
      </c>
      <c r="T572" s="1">
        <f>Self_Reported!$H572+Self_Reported!$I572</f>
        <v>0</v>
      </c>
      <c r="U572" s="1">
        <f>Self_Reported!$H572+Self_Reported!$I572+Self_Reported!$J572</f>
        <v>0</v>
      </c>
      <c r="V572" s="1">
        <f>Self_Reported!$N572</f>
        <v>0</v>
      </c>
    </row>
    <row r="573" spans="2:22" x14ac:dyDescent="0.25">
      <c r="B573" t="e">
        <f t="shared" si="7"/>
        <v>#REF!</v>
      </c>
      <c r="C573" s="1">
        <v>2021</v>
      </c>
      <c r="D573" s="1"/>
      <c r="E573" s="1"/>
      <c r="F573" s="1"/>
      <c r="G573" s="1"/>
      <c r="H573" s="1"/>
      <c r="I573" s="1"/>
      <c r="J573" s="1"/>
      <c r="K573" s="1"/>
      <c r="L573" s="1" t="e">
        <f>CONCATENATE(Self_Reported!$B573,Self_Reported!$C573)</f>
        <v>#REF!</v>
      </c>
      <c r="M573" s="1">
        <f>Self_Reported!$D573+Self_Reported!$E573+Self_Reported!$F573+Self_Reported!$G573</f>
        <v>0</v>
      </c>
      <c r="N573" s="1">
        <f>Self_Reported!$H573+Self_Reported!$I573+Self_Reported!$J573+Self_Reported!$K573</f>
        <v>0</v>
      </c>
      <c r="O573" s="1">
        <f>Self_Reported!$D573</f>
        <v>0</v>
      </c>
      <c r="P573" s="1">
        <f>Self_Reported!$D573+Self_Reported!$E573</f>
        <v>0</v>
      </c>
      <c r="Q573" s="1">
        <f>Self_Reported!$D573+Self_Reported!$E573+Self_Reported!$F573</f>
        <v>0</v>
      </c>
      <c r="R573" s="1">
        <f>Self_Reported!$M573</f>
        <v>0</v>
      </c>
      <c r="S573" s="1">
        <f>Self_Reported!$H573</f>
        <v>0</v>
      </c>
      <c r="T573" s="1">
        <f>Self_Reported!$H573+Self_Reported!$I573</f>
        <v>0</v>
      </c>
      <c r="U573" s="1">
        <f>Self_Reported!$H573+Self_Reported!$I573+Self_Reported!$J573</f>
        <v>0</v>
      </c>
      <c r="V573" s="1">
        <f>Self_Reported!$N573</f>
        <v>0</v>
      </c>
    </row>
    <row r="574" spans="2:22" x14ac:dyDescent="0.25">
      <c r="B574" t="e">
        <f t="shared" si="7"/>
        <v>#REF!</v>
      </c>
      <c r="C574" s="1">
        <v>2021</v>
      </c>
      <c r="D574" s="1"/>
      <c r="E574" s="1"/>
      <c r="F574" s="1"/>
      <c r="G574" s="1"/>
      <c r="H574" s="1"/>
      <c r="I574" s="1"/>
      <c r="J574" s="1"/>
      <c r="K574" s="1"/>
      <c r="L574" s="1" t="e">
        <f>CONCATENATE(Self_Reported!$B574,Self_Reported!$C574)</f>
        <v>#REF!</v>
      </c>
      <c r="M574" s="1">
        <f>Self_Reported!$D574+Self_Reported!$E574+Self_Reported!$F574+Self_Reported!$G574</f>
        <v>0</v>
      </c>
      <c r="N574" s="1">
        <f>Self_Reported!$H574+Self_Reported!$I574+Self_Reported!$J574+Self_Reported!$K574</f>
        <v>0</v>
      </c>
      <c r="O574" s="1">
        <f>Self_Reported!$D574</f>
        <v>0</v>
      </c>
      <c r="P574" s="1">
        <f>Self_Reported!$D574+Self_Reported!$E574</f>
        <v>0</v>
      </c>
      <c r="Q574" s="1">
        <f>Self_Reported!$D574+Self_Reported!$E574+Self_Reported!$F574</f>
        <v>0</v>
      </c>
      <c r="R574" s="1">
        <f>Self_Reported!$M574</f>
        <v>0</v>
      </c>
      <c r="S574" s="1">
        <f>Self_Reported!$H574</f>
        <v>0</v>
      </c>
      <c r="T574" s="1">
        <f>Self_Reported!$H574+Self_Reported!$I574</f>
        <v>0</v>
      </c>
      <c r="U574" s="1">
        <f>Self_Reported!$H574+Self_Reported!$I574+Self_Reported!$J574</f>
        <v>0</v>
      </c>
      <c r="V574" s="1">
        <f>Self_Reported!$N574</f>
        <v>0</v>
      </c>
    </row>
    <row r="575" spans="2:22" x14ac:dyDescent="0.25">
      <c r="B575" t="e">
        <f t="shared" si="7"/>
        <v>#REF!</v>
      </c>
      <c r="C575" s="1">
        <v>2021</v>
      </c>
      <c r="D575" s="1"/>
      <c r="E575" s="1"/>
      <c r="F575" s="1"/>
      <c r="G575" s="1"/>
      <c r="H575" s="1"/>
      <c r="I575" s="1"/>
      <c r="J575" s="1"/>
      <c r="K575" s="1"/>
      <c r="L575" s="1" t="e">
        <f>CONCATENATE(Self_Reported!$B575,Self_Reported!$C575)</f>
        <v>#REF!</v>
      </c>
      <c r="M575" s="1">
        <f>Self_Reported!$D575+Self_Reported!$E575+Self_Reported!$F575+Self_Reported!$G575</f>
        <v>0</v>
      </c>
      <c r="N575" s="1">
        <f>Self_Reported!$H575+Self_Reported!$I575+Self_Reported!$J575+Self_Reported!$K575</f>
        <v>0</v>
      </c>
      <c r="O575" s="1">
        <f>Self_Reported!$D575</f>
        <v>0</v>
      </c>
      <c r="P575" s="1">
        <f>Self_Reported!$D575+Self_Reported!$E575</f>
        <v>0</v>
      </c>
      <c r="Q575" s="1">
        <f>Self_Reported!$D575+Self_Reported!$E575+Self_Reported!$F575</f>
        <v>0</v>
      </c>
      <c r="R575" s="1">
        <f>Self_Reported!$M575</f>
        <v>0</v>
      </c>
      <c r="S575" s="1">
        <f>Self_Reported!$H575</f>
        <v>0</v>
      </c>
      <c r="T575" s="1">
        <f>Self_Reported!$H575+Self_Reported!$I575</f>
        <v>0</v>
      </c>
      <c r="U575" s="1">
        <f>Self_Reported!$H575+Self_Reported!$I575+Self_Reported!$J575</f>
        <v>0</v>
      </c>
      <c r="V575" s="1">
        <f>Self_Reported!$N575</f>
        <v>0</v>
      </c>
    </row>
    <row r="576" spans="2:22" x14ac:dyDescent="0.25">
      <c r="B576" t="e">
        <f t="shared" si="7"/>
        <v>#REF!</v>
      </c>
      <c r="C576" s="1">
        <v>2021</v>
      </c>
      <c r="D576" s="1"/>
      <c r="E576" s="1"/>
      <c r="F576" s="1"/>
      <c r="G576" s="1"/>
      <c r="H576" s="1"/>
      <c r="I576" s="1"/>
      <c r="J576" s="1"/>
      <c r="K576" s="1"/>
      <c r="L576" s="1" t="e">
        <f>CONCATENATE(Self_Reported!$B576,Self_Reported!$C576)</f>
        <v>#REF!</v>
      </c>
      <c r="M576" s="1">
        <f>Self_Reported!$D576+Self_Reported!$E576+Self_Reported!$F576+Self_Reported!$G576</f>
        <v>0</v>
      </c>
      <c r="N576" s="1">
        <f>Self_Reported!$H576+Self_Reported!$I576+Self_Reported!$J576+Self_Reported!$K576</f>
        <v>0</v>
      </c>
      <c r="O576" s="1">
        <f>Self_Reported!$D576</f>
        <v>0</v>
      </c>
      <c r="P576" s="1">
        <f>Self_Reported!$D576+Self_Reported!$E576</f>
        <v>0</v>
      </c>
      <c r="Q576" s="1">
        <f>Self_Reported!$D576+Self_Reported!$E576+Self_Reported!$F576</f>
        <v>0</v>
      </c>
      <c r="R576" s="1">
        <f>Self_Reported!$M576</f>
        <v>0</v>
      </c>
      <c r="S576" s="1">
        <f>Self_Reported!$H576</f>
        <v>0</v>
      </c>
      <c r="T576" s="1">
        <f>Self_Reported!$H576+Self_Reported!$I576</f>
        <v>0</v>
      </c>
      <c r="U576" s="1">
        <f>Self_Reported!$H576+Self_Reported!$I576+Self_Reported!$J576</f>
        <v>0</v>
      </c>
      <c r="V576" s="1">
        <f>Self_Reported!$N576</f>
        <v>0</v>
      </c>
    </row>
    <row r="577" spans="2:22" x14ac:dyDescent="0.25">
      <c r="B577" t="e">
        <f t="shared" si="7"/>
        <v>#REF!</v>
      </c>
      <c r="C577" s="1">
        <v>2021</v>
      </c>
      <c r="D577" s="1"/>
      <c r="E577" s="1"/>
      <c r="F577" s="1"/>
      <c r="G577" s="1"/>
      <c r="H577" s="1"/>
      <c r="I577" s="1"/>
      <c r="J577" s="1"/>
      <c r="K577" s="1"/>
      <c r="L577" s="1" t="e">
        <f>CONCATENATE(Self_Reported!$B577,Self_Reported!$C577)</f>
        <v>#REF!</v>
      </c>
      <c r="M577" s="1">
        <f>Self_Reported!$D577+Self_Reported!$E577+Self_Reported!$F577+Self_Reported!$G577</f>
        <v>0</v>
      </c>
      <c r="N577" s="1">
        <f>Self_Reported!$H577+Self_Reported!$I577+Self_Reported!$J577+Self_Reported!$K577</f>
        <v>0</v>
      </c>
      <c r="O577" s="1">
        <f>Self_Reported!$D577</f>
        <v>0</v>
      </c>
      <c r="P577" s="1">
        <f>Self_Reported!$D577+Self_Reported!$E577</f>
        <v>0</v>
      </c>
      <c r="Q577" s="1">
        <f>Self_Reported!$D577+Self_Reported!$E577+Self_Reported!$F577</f>
        <v>0</v>
      </c>
      <c r="R577" s="1">
        <f>Self_Reported!$M577</f>
        <v>0</v>
      </c>
      <c r="S577" s="1">
        <f>Self_Reported!$H577</f>
        <v>0</v>
      </c>
      <c r="T577" s="1">
        <f>Self_Reported!$H577+Self_Reported!$I577</f>
        <v>0</v>
      </c>
      <c r="U577" s="1">
        <f>Self_Reported!$H577+Self_Reported!$I577+Self_Reported!$J577</f>
        <v>0</v>
      </c>
      <c r="V577" s="1">
        <f>Self_Reported!$N577</f>
        <v>0</v>
      </c>
    </row>
    <row r="578" spans="2:22" x14ac:dyDescent="0.25">
      <c r="B578" t="e">
        <f t="shared" si="7"/>
        <v>#REF!</v>
      </c>
      <c r="C578" s="1">
        <v>2021</v>
      </c>
      <c r="D578" s="1"/>
      <c r="E578" s="1"/>
      <c r="F578" s="1"/>
      <c r="G578" s="1"/>
      <c r="H578" s="1"/>
      <c r="I578" s="1"/>
      <c r="J578" s="1"/>
      <c r="K578" s="1"/>
      <c r="L578" s="1" t="e">
        <f>CONCATENATE(Self_Reported!$B578,Self_Reported!$C578)</f>
        <v>#REF!</v>
      </c>
      <c r="M578" s="1">
        <f>Self_Reported!$D578+Self_Reported!$E578+Self_Reported!$F578+Self_Reported!$G578</f>
        <v>0</v>
      </c>
      <c r="N578" s="1">
        <f>Self_Reported!$H578+Self_Reported!$I578+Self_Reported!$J578+Self_Reported!$K578</f>
        <v>0</v>
      </c>
      <c r="O578" s="1">
        <f>Self_Reported!$D578</f>
        <v>0</v>
      </c>
      <c r="P578" s="1">
        <f>Self_Reported!$D578+Self_Reported!$E578</f>
        <v>0</v>
      </c>
      <c r="Q578" s="1">
        <f>Self_Reported!$D578+Self_Reported!$E578+Self_Reported!$F578</f>
        <v>0</v>
      </c>
      <c r="R578" s="1">
        <f>Self_Reported!$M578</f>
        <v>0</v>
      </c>
      <c r="S578" s="1">
        <f>Self_Reported!$H578</f>
        <v>0</v>
      </c>
      <c r="T578" s="1">
        <f>Self_Reported!$H578+Self_Reported!$I578</f>
        <v>0</v>
      </c>
      <c r="U578" s="1">
        <f>Self_Reported!$H578+Self_Reported!$I578+Self_Reported!$J578</f>
        <v>0</v>
      </c>
      <c r="V578" s="1">
        <f>Self_Reported!$N578</f>
        <v>0</v>
      </c>
    </row>
    <row r="579" spans="2:22" x14ac:dyDescent="0.25">
      <c r="B579" t="e">
        <f t="shared" si="7"/>
        <v>#REF!</v>
      </c>
      <c r="C579" s="1">
        <v>2022</v>
      </c>
      <c r="D579" s="1"/>
      <c r="E579" s="1"/>
      <c r="F579" s="1"/>
      <c r="G579" s="1"/>
      <c r="H579" s="1"/>
      <c r="I579" s="1"/>
      <c r="J579" s="1"/>
      <c r="K579" s="1"/>
      <c r="L579" s="1" t="e">
        <f>CONCATENATE(Self_Reported!$B579,Self_Reported!$C579)</f>
        <v>#REF!</v>
      </c>
      <c r="M579" s="1">
        <f>Self_Reported!$D579+Self_Reported!$E579+Self_Reported!$F579+Self_Reported!$G579</f>
        <v>0</v>
      </c>
      <c r="N579" s="1">
        <f>Self_Reported!$H579+Self_Reported!$I579+Self_Reported!$J579+Self_Reported!$K579</f>
        <v>0</v>
      </c>
      <c r="O579" s="1">
        <f>Self_Reported!$D579</f>
        <v>0</v>
      </c>
      <c r="P579" s="1">
        <f>Self_Reported!$D579+Self_Reported!$E579</f>
        <v>0</v>
      </c>
      <c r="Q579" s="1">
        <f>Self_Reported!$D579+Self_Reported!$E579+Self_Reported!$F579</f>
        <v>0</v>
      </c>
      <c r="R579" s="1">
        <f>Self_Reported!$M579</f>
        <v>0</v>
      </c>
      <c r="S579" s="1">
        <f>Self_Reported!$H579</f>
        <v>0</v>
      </c>
      <c r="T579" s="1">
        <f>Self_Reported!$H579+Self_Reported!$I579</f>
        <v>0</v>
      </c>
      <c r="U579" s="1">
        <f>Self_Reported!$H579+Self_Reported!$I579+Self_Reported!$J579</f>
        <v>0</v>
      </c>
      <c r="V579" s="1">
        <f>Self_Reported!$N579</f>
        <v>0</v>
      </c>
    </row>
    <row r="580" spans="2:22" x14ac:dyDescent="0.25">
      <c r="B580" t="str">
        <f t="shared" si="7"/>
        <v>Amount of Revenue Collected ($ hundreds)</v>
      </c>
      <c r="C580" s="1">
        <v>2022</v>
      </c>
      <c r="D580" s="1"/>
      <c r="E580" s="1"/>
      <c r="F580" s="1"/>
      <c r="G580" s="1"/>
      <c r="H580" s="1"/>
      <c r="I580" s="1"/>
      <c r="J580" s="1"/>
      <c r="K580" s="1"/>
      <c r="L580" s="1" t="str">
        <f>CONCATENATE(Self_Reported!$B580,Self_Reported!$C580)</f>
        <v>Amount of Revenue Collected ($ hundreds)2022</v>
      </c>
      <c r="M580" s="1">
        <f>Self_Reported!$D580+Self_Reported!$E580+Self_Reported!$F580+Self_Reported!$G580</f>
        <v>0</v>
      </c>
      <c r="N580" s="1">
        <f>Self_Reported!$H580+Self_Reported!$I580+Self_Reported!$J580+Self_Reported!$K580</f>
        <v>0</v>
      </c>
      <c r="O580" s="1">
        <f>Self_Reported!$D580</f>
        <v>0</v>
      </c>
      <c r="P580" s="1">
        <f>Self_Reported!$D580+Self_Reported!$E580</f>
        <v>0</v>
      </c>
      <c r="Q580" s="1">
        <f>Self_Reported!$D580+Self_Reported!$E580+Self_Reported!$F580</f>
        <v>0</v>
      </c>
      <c r="R580" s="1">
        <f>Self_Reported!$M580</f>
        <v>0</v>
      </c>
      <c r="S580" s="1">
        <f>Self_Reported!$H580</f>
        <v>0</v>
      </c>
      <c r="T580" s="1">
        <f>Self_Reported!$H580+Self_Reported!$I580</f>
        <v>0</v>
      </c>
      <c r="U580" s="1">
        <f>Self_Reported!$H580+Self_Reported!$I580+Self_Reported!$J580</f>
        <v>0</v>
      </c>
      <c r="V580" s="1">
        <f>Self_Reported!$N580</f>
        <v>0</v>
      </c>
    </row>
    <row r="581" spans="2:22" x14ac:dyDescent="0.25">
      <c r="B581" t="str">
        <f t="shared" si="7"/>
        <v xml:space="preserve">Attendance at Neighborhood Events </v>
      </c>
      <c r="C581" s="1">
        <v>2022</v>
      </c>
      <c r="D581" s="1"/>
      <c r="E581" s="1"/>
      <c r="F581" s="1"/>
      <c r="G581" s="1"/>
      <c r="H581" s="1"/>
      <c r="I581" s="1"/>
      <c r="J581" s="1"/>
      <c r="K581" s="1"/>
      <c r="L581" s="1" t="str">
        <f>CONCATENATE(Self_Reported!$B581,Self_Reported!$C581)</f>
        <v>Attendance at Neighborhood Events 2022</v>
      </c>
      <c r="M581" s="1">
        <f>Self_Reported!$D581+Self_Reported!$E581+Self_Reported!$F581+Self_Reported!$G581</f>
        <v>0</v>
      </c>
      <c r="N581" s="1">
        <f>Self_Reported!$H581+Self_Reported!$I581+Self_Reported!$J581+Self_Reported!$K581</f>
        <v>0</v>
      </c>
      <c r="O581" s="1">
        <f>Self_Reported!$D581</f>
        <v>0</v>
      </c>
      <c r="P581" s="1">
        <f>Self_Reported!$D581+Self_Reported!$E581</f>
        <v>0</v>
      </c>
      <c r="Q581" s="1">
        <f>Self_Reported!$D581+Self_Reported!$E581+Self_Reported!$F581</f>
        <v>0</v>
      </c>
      <c r="R581" s="1">
        <f>Self_Reported!$M581</f>
        <v>0</v>
      </c>
      <c r="S581" s="1">
        <f>Self_Reported!$H581</f>
        <v>0</v>
      </c>
      <c r="T581" s="1">
        <f>Self_Reported!$H581+Self_Reported!$I581</f>
        <v>0</v>
      </c>
      <c r="U581" s="1">
        <f>Self_Reported!$H581+Self_Reported!$I581+Self_Reported!$J581</f>
        <v>0</v>
      </c>
      <c r="V581" s="1">
        <f>Self_Reported!$N581</f>
        <v>0</v>
      </c>
    </row>
    <row r="582" spans="2:22" x14ac:dyDescent="0.25">
      <c r="B582" t="e">
        <f t="shared" si="7"/>
        <v>#REF!</v>
      </c>
      <c r="C582" s="1">
        <v>2022</v>
      </c>
      <c r="D582" s="1"/>
      <c r="E582" s="1"/>
      <c r="F582" s="1"/>
      <c r="G582" s="1"/>
      <c r="H582" s="1"/>
      <c r="I582" s="1"/>
      <c r="J582" s="1"/>
      <c r="K582" s="1"/>
      <c r="L582" s="1" t="e">
        <f>CONCATENATE(Self_Reported!$B582,Self_Reported!$C582)</f>
        <v>#REF!</v>
      </c>
      <c r="M582" s="1">
        <f>Self_Reported!$D582+Self_Reported!$E582+Self_Reported!$F582+Self_Reported!$G582</f>
        <v>0</v>
      </c>
      <c r="N582" s="1">
        <f>Self_Reported!$H582+Self_Reported!$I582+Self_Reported!$J582+Self_Reported!$K582</f>
        <v>0</v>
      </c>
      <c r="O582" s="1">
        <f>Self_Reported!$D582</f>
        <v>0</v>
      </c>
      <c r="P582" s="1">
        <f>Self_Reported!$D582+Self_Reported!$E582</f>
        <v>0</v>
      </c>
      <c r="Q582" s="1">
        <f>Self_Reported!$D582+Self_Reported!$E582+Self_Reported!$F582</f>
        <v>0</v>
      </c>
      <c r="R582" s="1">
        <f>Self_Reported!$M582</f>
        <v>0</v>
      </c>
      <c r="S582" s="1">
        <f>Self_Reported!$H582</f>
        <v>0</v>
      </c>
      <c r="T582" s="1">
        <f>Self_Reported!$H582+Self_Reported!$I582</f>
        <v>0</v>
      </c>
      <c r="U582" s="1">
        <f>Self_Reported!$H582+Self_Reported!$I582+Self_Reported!$J582</f>
        <v>0</v>
      </c>
      <c r="V582" s="1">
        <f>Self_Reported!$N582</f>
        <v>0</v>
      </c>
    </row>
    <row r="583" spans="2:22" x14ac:dyDescent="0.25">
      <c r="B583" t="str">
        <f t="shared" si="7"/>
        <v xml:space="preserve">Number of Twitter Followers  </v>
      </c>
      <c r="C583" s="1">
        <v>2022</v>
      </c>
      <c r="D583" s="1"/>
      <c r="E583" s="1"/>
      <c r="F583" s="1"/>
      <c r="G583" s="1"/>
      <c r="H583" s="1"/>
      <c r="I583" s="1"/>
      <c r="J583" s="1"/>
      <c r="K583" s="1"/>
      <c r="L583" s="1" t="str">
        <f>CONCATENATE(Self_Reported!$B583,Self_Reported!$C583)</f>
        <v>Number of Twitter Followers  2022</v>
      </c>
      <c r="M583" s="1">
        <f>Self_Reported!$D583+Self_Reported!$E583+Self_Reported!$F583+Self_Reported!$G583</f>
        <v>0</v>
      </c>
      <c r="N583" s="1">
        <f>Self_Reported!$H583+Self_Reported!$I583+Self_Reported!$J583+Self_Reported!$K583</f>
        <v>0</v>
      </c>
      <c r="O583" s="1">
        <f>Self_Reported!$D583</f>
        <v>0</v>
      </c>
      <c r="P583" s="1">
        <f>Self_Reported!$D583+Self_Reported!$E583</f>
        <v>0</v>
      </c>
      <c r="Q583" s="1">
        <f>Self_Reported!$D583+Self_Reported!$E583+Self_Reported!$F583</f>
        <v>0</v>
      </c>
      <c r="R583" s="1">
        <f>Self_Reported!$M583</f>
        <v>0</v>
      </c>
      <c r="S583" s="1">
        <f>Self_Reported!$H583</f>
        <v>0</v>
      </c>
      <c r="T583" s="1">
        <f>Self_Reported!$H583+Self_Reported!$I583</f>
        <v>0</v>
      </c>
      <c r="U583" s="1">
        <f>Self_Reported!$H583+Self_Reported!$I583+Self_Reported!$J583</f>
        <v>0</v>
      </c>
      <c r="V583" s="1">
        <f>Self_Reported!$N583</f>
        <v>0</v>
      </c>
    </row>
    <row r="584" spans="2:22" x14ac:dyDescent="0.25">
      <c r="B584" t="str">
        <f t="shared" si="7"/>
        <v>Number of Facebook Likes</v>
      </c>
      <c r="C584" s="1">
        <v>2022</v>
      </c>
      <c r="D584" s="1"/>
      <c r="E584" s="1"/>
      <c r="F584" s="1"/>
      <c r="G584" s="1"/>
      <c r="H584" s="1"/>
      <c r="I584" s="1"/>
      <c r="J584" s="1"/>
      <c r="K584" s="1"/>
      <c r="L584" s="1" t="str">
        <f>CONCATENATE(Self_Reported!$B584,Self_Reported!$C584)</f>
        <v>Number of Facebook Likes2022</v>
      </c>
      <c r="M584" s="1">
        <f>Self_Reported!$D584+Self_Reported!$E584+Self_Reported!$F584+Self_Reported!$G584</f>
        <v>0</v>
      </c>
      <c r="N584" s="1">
        <f>Self_Reported!$H584+Self_Reported!$I584+Self_Reported!$J584+Self_Reported!$K584</f>
        <v>0</v>
      </c>
      <c r="O584" s="1">
        <f>Self_Reported!$D584</f>
        <v>0</v>
      </c>
      <c r="P584" s="1">
        <f>Self_Reported!$D584+Self_Reported!$E584</f>
        <v>0</v>
      </c>
      <c r="Q584" s="1">
        <f>Self_Reported!$D584+Self_Reported!$E584+Self_Reported!$F584</f>
        <v>0</v>
      </c>
      <c r="R584" s="1">
        <f>Self_Reported!$M584</f>
        <v>0</v>
      </c>
      <c r="S584" s="1">
        <f>Self_Reported!$H584</f>
        <v>0</v>
      </c>
      <c r="T584" s="1">
        <f>Self_Reported!$H584+Self_Reported!$I584</f>
        <v>0</v>
      </c>
      <c r="U584" s="1">
        <f>Self_Reported!$H584+Self_Reported!$I584+Self_Reported!$J584</f>
        <v>0</v>
      </c>
      <c r="V584" s="1">
        <f>Self_Reported!$N584</f>
        <v>0</v>
      </c>
    </row>
    <row r="585" spans="2:22" x14ac:dyDescent="0.25">
      <c r="B585" t="e">
        <f t="shared" si="7"/>
        <v>#REF!</v>
      </c>
      <c r="C585" s="1">
        <v>2022</v>
      </c>
      <c r="D585" s="1"/>
      <c r="E585" s="1"/>
      <c r="F585" s="1"/>
      <c r="G585" s="1"/>
      <c r="H585" s="1"/>
      <c r="I585" s="1"/>
      <c r="J585" s="1"/>
      <c r="K585" s="1"/>
      <c r="L585" s="1" t="e">
        <f>CONCATENATE(Self_Reported!$B585,Self_Reported!$C585)</f>
        <v>#REF!</v>
      </c>
      <c r="M585" s="1">
        <f>Self_Reported!$D585+Self_Reported!$E585+Self_Reported!$F585+Self_Reported!$G585</f>
        <v>0</v>
      </c>
      <c r="N585" s="1">
        <f>Self_Reported!$H585+Self_Reported!$I585+Self_Reported!$J585+Self_Reported!$K585</f>
        <v>0</v>
      </c>
      <c r="O585" s="1">
        <f>Self_Reported!$D585</f>
        <v>0</v>
      </c>
      <c r="P585" s="1">
        <f>Self_Reported!$D585+Self_Reported!$E585</f>
        <v>0</v>
      </c>
      <c r="Q585" s="1">
        <f>Self_Reported!$D585+Self_Reported!$E585+Self_Reported!$F585</f>
        <v>0</v>
      </c>
      <c r="R585" s="1">
        <f>Self_Reported!$M585</f>
        <v>0</v>
      </c>
      <c r="S585" s="1">
        <f>Self_Reported!$H585</f>
        <v>0</v>
      </c>
      <c r="T585" s="1">
        <f>Self_Reported!$H585+Self_Reported!$I585</f>
        <v>0</v>
      </c>
      <c r="U585" s="1">
        <f>Self_Reported!$H585+Self_Reported!$I585+Self_Reported!$J585</f>
        <v>0</v>
      </c>
      <c r="V585" s="1">
        <f>Self_Reported!$N585</f>
        <v>0</v>
      </c>
    </row>
    <row r="586" spans="2:22" x14ac:dyDescent="0.25">
      <c r="B586" t="e">
        <f t="shared" si="7"/>
        <v>#REF!</v>
      </c>
      <c r="C586" s="1">
        <v>2022</v>
      </c>
      <c r="D586" s="1"/>
      <c r="E586" s="1"/>
      <c r="F586" s="1"/>
      <c r="G586" s="1"/>
      <c r="H586" s="1"/>
      <c r="I586" s="1"/>
      <c r="J586" s="1"/>
      <c r="K586" s="1"/>
      <c r="L586" s="1" t="e">
        <f>CONCATENATE(Self_Reported!$B586,Self_Reported!$C586)</f>
        <v>#REF!</v>
      </c>
      <c r="M586" s="1">
        <f>Self_Reported!$D586+Self_Reported!$E586+Self_Reported!$F586+Self_Reported!$G586</f>
        <v>0</v>
      </c>
      <c r="N586" s="1">
        <f>Self_Reported!$H586+Self_Reported!$I586+Self_Reported!$J586+Self_Reported!$K586</f>
        <v>0</v>
      </c>
      <c r="O586" s="1">
        <f>Self_Reported!$D586</f>
        <v>0</v>
      </c>
      <c r="P586" s="1">
        <f>Self_Reported!$D586+Self_Reported!$E586</f>
        <v>0</v>
      </c>
      <c r="Q586" s="1">
        <f>Self_Reported!$D586+Self_Reported!$E586+Self_Reported!$F586</f>
        <v>0</v>
      </c>
      <c r="R586" s="1">
        <f>Self_Reported!$M586</f>
        <v>0</v>
      </c>
      <c r="S586" s="1">
        <f>Self_Reported!$H586</f>
        <v>0</v>
      </c>
      <c r="T586" s="1">
        <f>Self_Reported!$H586+Self_Reported!$I586</f>
        <v>0</v>
      </c>
      <c r="U586" s="1">
        <f>Self_Reported!$H586+Self_Reported!$I586+Self_Reported!$J586</f>
        <v>0</v>
      </c>
      <c r="V586" s="1">
        <f>Self_Reported!$N586</f>
        <v>0</v>
      </c>
    </row>
    <row r="587" spans="2:22" x14ac:dyDescent="0.25">
      <c r="B587" t="e">
        <f t="shared" si="7"/>
        <v>#REF!</v>
      </c>
      <c r="C587" s="1">
        <v>2022</v>
      </c>
      <c r="D587" s="1"/>
      <c r="E587" s="1"/>
      <c r="F587" s="1"/>
      <c r="G587" s="1"/>
      <c r="H587" s="1"/>
      <c r="I587" s="1"/>
      <c r="J587" s="1"/>
      <c r="K587" s="1"/>
      <c r="L587" s="1" t="e">
        <f>CONCATENATE(Self_Reported!$B587,Self_Reported!$C587)</f>
        <v>#REF!</v>
      </c>
      <c r="M587" s="1">
        <f>Self_Reported!$D587+Self_Reported!$E587+Self_Reported!$F587+Self_Reported!$G587</f>
        <v>0</v>
      </c>
      <c r="N587" s="1">
        <f>Self_Reported!$H587+Self_Reported!$I587+Self_Reported!$J587+Self_Reported!$K587</f>
        <v>0</v>
      </c>
      <c r="O587" s="1">
        <f>Self_Reported!$D587</f>
        <v>0</v>
      </c>
      <c r="P587" s="1">
        <f>Self_Reported!$D587+Self_Reported!$E587</f>
        <v>0</v>
      </c>
      <c r="Q587" s="1">
        <f>Self_Reported!$D587+Self_Reported!$E587+Self_Reported!$F587</f>
        <v>0</v>
      </c>
      <c r="R587" s="1">
        <f>Self_Reported!$M587</f>
        <v>0</v>
      </c>
      <c r="S587" s="1">
        <f>Self_Reported!$H587</f>
        <v>0</v>
      </c>
      <c r="T587" s="1">
        <f>Self_Reported!$H587+Self_Reported!$I587</f>
        <v>0</v>
      </c>
      <c r="U587" s="1">
        <f>Self_Reported!$H587+Self_Reported!$I587+Self_Reported!$J587</f>
        <v>0</v>
      </c>
      <c r="V587" s="1">
        <f>Self_Reported!$N587</f>
        <v>0</v>
      </c>
    </row>
    <row r="588" spans="2:22" x14ac:dyDescent="0.25">
      <c r="B588" t="e">
        <f t="shared" ref="B588:B650" si="8">B516</f>
        <v>#REF!</v>
      </c>
      <c r="C588" s="1">
        <v>2022</v>
      </c>
      <c r="D588" s="1"/>
      <c r="E588" s="1"/>
      <c r="F588" s="1"/>
      <c r="G588" s="1"/>
      <c r="H588" s="1"/>
      <c r="I588" s="1"/>
      <c r="J588" s="1"/>
      <c r="K588" s="1"/>
      <c r="L588" s="1" t="e">
        <f>CONCATENATE(Self_Reported!$B588,Self_Reported!$C588)</f>
        <v>#REF!</v>
      </c>
      <c r="M588" s="1">
        <f>Self_Reported!$D588+Self_Reported!$E588+Self_Reported!$F588+Self_Reported!$G588</f>
        <v>0</v>
      </c>
      <c r="N588" s="1">
        <f>Self_Reported!$H588+Self_Reported!$I588+Self_Reported!$J588+Self_Reported!$K588</f>
        <v>0</v>
      </c>
      <c r="O588" s="1">
        <f>Self_Reported!$D588</f>
        <v>0</v>
      </c>
      <c r="P588" s="1">
        <f>Self_Reported!$D588+Self_Reported!$E588</f>
        <v>0</v>
      </c>
      <c r="Q588" s="1">
        <f>Self_Reported!$D588+Self_Reported!$E588+Self_Reported!$F588</f>
        <v>0</v>
      </c>
      <c r="R588" s="1">
        <f>Self_Reported!$M588</f>
        <v>0</v>
      </c>
      <c r="S588" s="1">
        <f>Self_Reported!$H588</f>
        <v>0</v>
      </c>
      <c r="T588" s="1">
        <f>Self_Reported!$H588+Self_Reported!$I588</f>
        <v>0</v>
      </c>
      <c r="U588" s="1">
        <f>Self_Reported!$H588+Self_Reported!$I588+Self_Reported!$J588</f>
        <v>0</v>
      </c>
      <c r="V588" s="1">
        <f>Self_Reported!$N588</f>
        <v>0</v>
      </c>
    </row>
    <row r="589" spans="2:22" x14ac:dyDescent="0.25">
      <c r="B589" t="e">
        <f t="shared" si="8"/>
        <v>#REF!</v>
      </c>
      <c r="C589" s="1">
        <v>2022</v>
      </c>
      <c r="D589" s="1"/>
      <c r="E589" s="1"/>
      <c r="F589" s="1"/>
      <c r="G589" s="1"/>
      <c r="H589" s="1"/>
      <c r="I589" s="1"/>
      <c r="J589" s="1"/>
      <c r="K589" s="1"/>
      <c r="L589" s="1" t="e">
        <f>CONCATENATE(Self_Reported!$B589,Self_Reported!$C589)</f>
        <v>#REF!</v>
      </c>
      <c r="M589" s="1">
        <f>Self_Reported!$D589+Self_Reported!$E589+Self_Reported!$F589+Self_Reported!$G589</f>
        <v>0</v>
      </c>
      <c r="N589" s="1">
        <f>Self_Reported!$H589+Self_Reported!$I589+Self_Reported!$J589+Self_Reported!$K589</f>
        <v>0</v>
      </c>
      <c r="O589" s="1">
        <f>Self_Reported!$D589</f>
        <v>0</v>
      </c>
      <c r="P589" s="1">
        <f>Self_Reported!$D589+Self_Reported!$E589</f>
        <v>0</v>
      </c>
      <c r="Q589" s="1">
        <f>Self_Reported!$D589+Self_Reported!$E589+Self_Reported!$F589</f>
        <v>0</v>
      </c>
      <c r="R589" s="1">
        <f>Self_Reported!$M589</f>
        <v>0</v>
      </c>
      <c r="S589" s="1">
        <f>Self_Reported!$H589</f>
        <v>0</v>
      </c>
      <c r="T589" s="1">
        <f>Self_Reported!$H589+Self_Reported!$I589</f>
        <v>0</v>
      </c>
      <c r="U589" s="1">
        <f>Self_Reported!$H589+Self_Reported!$I589+Self_Reported!$J589</f>
        <v>0</v>
      </c>
      <c r="V589" s="1">
        <f>Self_Reported!$N589</f>
        <v>0</v>
      </c>
    </row>
    <row r="590" spans="2:22" x14ac:dyDescent="0.25">
      <c r="B590" t="e">
        <f t="shared" si="8"/>
        <v>#REF!</v>
      </c>
      <c r="C590" s="1">
        <v>2022</v>
      </c>
      <c r="D590" s="1"/>
      <c r="E590" s="1"/>
      <c r="F590" s="1"/>
      <c r="G590" s="1"/>
      <c r="H590" s="1"/>
      <c r="I590" s="1"/>
      <c r="J590" s="1"/>
      <c r="K590" s="1"/>
      <c r="L590" s="1" t="e">
        <f>CONCATENATE(Self_Reported!$B590,Self_Reported!$C590)</f>
        <v>#REF!</v>
      </c>
      <c r="M590" s="1">
        <f>Self_Reported!$D590+Self_Reported!$E590+Self_Reported!$F590+Self_Reported!$G590</f>
        <v>0</v>
      </c>
      <c r="N590" s="1">
        <f>Self_Reported!$H590+Self_Reported!$I590+Self_Reported!$J590+Self_Reported!$K590</f>
        <v>0</v>
      </c>
      <c r="O590" s="1">
        <f>Self_Reported!$D590</f>
        <v>0</v>
      </c>
      <c r="P590" s="1">
        <f>Self_Reported!$D590+Self_Reported!$E590</f>
        <v>0</v>
      </c>
      <c r="Q590" s="1">
        <f>Self_Reported!$D590+Self_Reported!$E590+Self_Reported!$F590</f>
        <v>0</v>
      </c>
      <c r="R590" s="1">
        <f>Self_Reported!$M590</f>
        <v>0</v>
      </c>
      <c r="S590" s="1">
        <f>Self_Reported!$H590</f>
        <v>0</v>
      </c>
      <c r="T590" s="1">
        <f>Self_Reported!$H590+Self_Reported!$I590</f>
        <v>0</v>
      </c>
      <c r="U590" s="1">
        <f>Self_Reported!$H590+Self_Reported!$I590+Self_Reported!$J590</f>
        <v>0</v>
      </c>
      <c r="V590" s="1">
        <f>Self_Reported!$N590</f>
        <v>0</v>
      </c>
    </row>
    <row r="591" spans="2:22" x14ac:dyDescent="0.25">
      <c r="B591" t="e">
        <f t="shared" si="8"/>
        <v>#REF!</v>
      </c>
      <c r="C591" s="1">
        <v>2022</v>
      </c>
      <c r="D591" s="1"/>
      <c r="E591" s="1"/>
      <c r="F591" s="1"/>
      <c r="G591" s="1"/>
      <c r="H591" s="1"/>
      <c r="I591" s="1"/>
      <c r="J591" s="1"/>
      <c r="K591" s="1"/>
      <c r="L591" s="1" t="e">
        <f>CONCATENATE(Self_Reported!$B591,Self_Reported!$C591)</f>
        <v>#REF!</v>
      </c>
      <c r="M591" s="1">
        <f>Self_Reported!$D591+Self_Reported!$E591+Self_Reported!$F591+Self_Reported!$G591</f>
        <v>0</v>
      </c>
      <c r="N591" s="1">
        <f>Self_Reported!$H591+Self_Reported!$I591+Self_Reported!$J591+Self_Reported!$K591</f>
        <v>0</v>
      </c>
      <c r="O591" s="1">
        <f>Self_Reported!$D591</f>
        <v>0</v>
      </c>
      <c r="P591" s="1">
        <f>Self_Reported!$D591+Self_Reported!$E591</f>
        <v>0</v>
      </c>
      <c r="Q591" s="1">
        <f>Self_Reported!$D591+Self_Reported!$E591+Self_Reported!$F591</f>
        <v>0</v>
      </c>
      <c r="R591" s="1">
        <f>Self_Reported!$M591</f>
        <v>0</v>
      </c>
      <c r="S591" s="1">
        <f>Self_Reported!$H591</f>
        <v>0</v>
      </c>
      <c r="T591" s="1">
        <f>Self_Reported!$H591+Self_Reported!$I591</f>
        <v>0</v>
      </c>
      <c r="U591" s="1">
        <f>Self_Reported!$H591+Self_Reported!$I591+Self_Reported!$J591</f>
        <v>0</v>
      </c>
      <c r="V591" s="1">
        <f>Self_Reported!$N591</f>
        <v>0</v>
      </c>
    </row>
    <row r="592" spans="2:22" x14ac:dyDescent="0.25">
      <c r="B592" t="e">
        <f t="shared" si="8"/>
        <v>#REF!</v>
      </c>
      <c r="C592" s="1">
        <v>2022</v>
      </c>
      <c r="D592" s="1"/>
      <c r="E592" s="1"/>
      <c r="F592" s="1"/>
      <c r="G592" s="1"/>
      <c r="H592" s="1"/>
      <c r="I592" s="1"/>
      <c r="J592" s="1"/>
      <c r="K592" s="1"/>
      <c r="L592" s="1" t="e">
        <f>CONCATENATE(Self_Reported!$B592,Self_Reported!$C592)</f>
        <v>#REF!</v>
      </c>
      <c r="M592" s="1">
        <f>Self_Reported!$D592+Self_Reported!$E592+Self_Reported!$F592+Self_Reported!$G592</f>
        <v>0</v>
      </c>
      <c r="N592" s="1">
        <f>Self_Reported!$H592+Self_Reported!$I592+Self_Reported!$J592+Self_Reported!$K592</f>
        <v>0</v>
      </c>
      <c r="O592" s="1">
        <f>Self_Reported!$D592</f>
        <v>0</v>
      </c>
      <c r="P592" s="1">
        <f>Self_Reported!$D592+Self_Reported!$E592</f>
        <v>0</v>
      </c>
      <c r="Q592" s="1">
        <f>Self_Reported!$D592+Self_Reported!$E592+Self_Reported!$F592</f>
        <v>0</v>
      </c>
      <c r="R592" s="1">
        <f>Self_Reported!$M592</f>
        <v>0</v>
      </c>
      <c r="S592" s="1">
        <f>Self_Reported!$H592</f>
        <v>0</v>
      </c>
      <c r="T592" s="1">
        <f>Self_Reported!$H592+Self_Reported!$I592</f>
        <v>0</v>
      </c>
      <c r="U592" s="1">
        <f>Self_Reported!$H592+Self_Reported!$I592+Self_Reported!$J592</f>
        <v>0</v>
      </c>
      <c r="V592" s="1">
        <f>Self_Reported!$N592</f>
        <v>0</v>
      </c>
    </row>
    <row r="593" spans="2:22" x14ac:dyDescent="0.25">
      <c r="B593" t="e">
        <f t="shared" si="8"/>
        <v>#REF!</v>
      </c>
      <c r="C593" s="1">
        <v>2022</v>
      </c>
      <c r="D593" s="1"/>
      <c r="E593" s="1"/>
      <c r="F593" s="1"/>
      <c r="G593" s="1"/>
      <c r="H593" s="1"/>
      <c r="I593" s="1"/>
      <c r="J593" s="1"/>
      <c r="K593" s="1"/>
      <c r="L593" s="1" t="e">
        <f>CONCATENATE(Self_Reported!$B593,Self_Reported!$C593)</f>
        <v>#REF!</v>
      </c>
      <c r="M593" s="1">
        <f>Self_Reported!$D593+Self_Reported!$E593+Self_Reported!$F593+Self_Reported!$G593</f>
        <v>0</v>
      </c>
      <c r="N593" s="1">
        <f>Self_Reported!$H593+Self_Reported!$I593+Self_Reported!$J593+Self_Reported!$K593</f>
        <v>0</v>
      </c>
      <c r="O593" s="1">
        <f>Self_Reported!$D593</f>
        <v>0</v>
      </c>
      <c r="P593" s="1">
        <f>Self_Reported!$D593+Self_Reported!$E593</f>
        <v>0</v>
      </c>
      <c r="Q593" s="1">
        <f>Self_Reported!$D593+Self_Reported!$E593+Self_Reported!$F593</f>
        <v>0</v>
      </c>
      <c r="R593" s="1">
        <f>Self_Reported!$M593</f>
        <v>0</v>
      </c>
      <c r="S593" s="1">
        <f>Self_Reported!$H593</f>
        <v>0</v>
      </c>
      <c r="T593" s="1">
        <f>Self_Reported!$H593+Self_Reported!$I593</f>
        <v>0</v>
      </c>
      <c r="U593" s="1">
        <f>Self_Reported!$H593+Self_Reported!$I593+Self_Reported!$J593</f>
        <v>0</v>
      </c>
      <c r="V593" s="1">
        <f>Self_Reported!$N593</f>
        <v>0</v>
      </c>
    </row>
    <row r="594" spans="2:22" x14ac:dyDescent="0.25">
      <c r="B594" t="e">
        <f t="shared" si="8"/>
        <v>#REF!</v>
      </c>
      <c r="C594" s="1">
        <v>2022</v>
      </c>
      <c r="D594" s="1"/>
      <c r="E594" s="1"/>
      <c r="F594" s="1"/>
      <c r="G594" s="1"/>
      <c r="H594" s="1"/>
      <c r="I594" s="1"/>
      <c r="J594" s="1"/>
      <c r="K594" s="1"/>
      <c r="L594" s="1" t="e">
        <f>CONCATENATE(Self_Reported!$B594,Self_Reported!$C594)</f>
        <v>#REF!</v>
      </c>
      <c r="M594" s="1">
        <f>Self_Reported!$D594+Self_Reported!$E594+Self_Reported!$F594+Self_Reported!$G594</f>
        <v>0</v>
      </c>
      <c r="N594" s="1">
        <f>Self_Reported!$H594+Self_Reported!$I594+Self_Reported!$J594+Self_Reported!$K594</f>
        <v>0</v>
      </c>
      <c r="O594" s="1">
        <f>Self_Reported!$D594</f>
        <v>0</v>
      </c>
      <c r="P594" s="1">
        <f>Self_Reported!$D594+Self_Reported!$E594</f>
        <v>0</v>
      </c>
      <c r="Q594" s="1">
        <f>Self_Reported!$D594+Self_Reported!$E594+Self_Reported!$F594</f>
        <v>0</v>
      </c>
      <c r="R594" s="1">
        <f>Self_Reported!$M594</f>
        <v>0</v>
      </c>
      <c r="S594" s="1">
        <f>Self_Reported!$H594</f>
        <v>0</v>
      </c>
      <c r="T594" s="1">
        <f>Self_Reported!$H594+Self_Reported!$I594</f>
        <v>0</v>
      </c>
      <c r="U594" s="1">
        <f>Self_Reported!$H594+Self_Reported!$I594+Self_Reported!$J594</f>
        <v>0</v>
      </c>
      <c r="V594" s="1">
        <f>Self_Reported!$N594</f>
        <v>0</v>
      </c>
    </row>
    <row r="595" spans="2:22" x14ac:dyDescent="0.25">
      <c r="B595" t="e">
        <f t="shared" si="8"/>
        <v>#REF!</v>
      </c>
      <c r="C595" s="1">
        <v>2022</v>
      </c>
      <c r="D595" s="1"/>
      <c r="E595" s="1"/>
      <c r="F595" s="1"/>
      <c r="G595" s="1"/>
      <c r="H595" s="1"/>
      <c r="I595" s="1"/>
      <c r="J595" s="1"/>
      <c r="K595" s="1"/>
      <c r="L595" s="1" t="e">
        <f>CONCATENATE(Self_Reported!$B595,Self_Reported!$C595)</f>
        <v>#REF!</v>
      </c>
      <c r="M595" s="1">
        <f>Self_Reported!$D595+Self_Reported!$E595+Self_Reported!$F595+Self_Reported!$G595</f>
        <v>0</v>
      </c>
      <c r="N595" s="1">
        <f>Self_Reported!$H595+Self_Reported!$I595+Self_Reported!$J595+Self_Reported!$K595</f>
        <v>0</v>
      </c>
      <c r="O595" s="1">
        <f>Self_Reported!$D595</f>
        <v>0</v>
      </c>
      <c r="P595" s="1">
        <f>Self_Reported!$D595+Self_Reported!$E595</f>
        <v>0</v>
      </c>
      <c r="Q595" s="1">
        <f>Self_Reported!$D595+Self_Reported!$E595+Self_Reported!$F595</f>
        <v>0</v>
      </c>
      <c r="R595" s="1">
        <f>Self_Reported!$M595</f>
        <v>0</v>
      </c>
      <c r="S595" s="1">
        <f>Self_Reported!$H595</f>
        <v>0</v>
      </c>
      <c r="T595" s="1">
        <f>Self_Reported!$H595+Self_Reported!$I595</f>
        <v>0</v>
      </c>
      <c r="U595" s="1">
        <f>Self_Reported!$H595+Self_Reported!$I595+Self_Reported!$J595</f>
        <v>0</v>
      </c>
      <c r="V595" s="1">
        <f>Self_Reported!$N595</f>
        <v>0</v>
      </c>
    </row>
    <row r="596" spans="2:22" x14ac:dyDescent="0.25">
      <c r="B596" t="e">
        <f t="shared" si="8"/>
        <v>#REF!</v>
      </c>
      <c r="C596" s="1">
        <v>2022</v>
      </c>
      <c r="D596" s="1"/>
      <c r="E596" s="1"/>
      <c r="F596" s="1"/>
      <c r="G596" s="1"/>
      <c r="H596" s="1"/>
      <c r="I596" s="1"/>
      <c r="J596" s="1"/>
      <c r="K596" s="1"/>
      <c r="L596" s="1" t="e">
        <f>CONCATENATE(Self_Reported!$B596,Self_Reported!$C596)</f>
        <v>#REF!</v>
      </c>
      <c r="M596" s="1">
        <f>Self_Reported!$D596+Self_Reported!$E596+Self_Reported!$F596+Self_Reported!$G596</f>
        <v>0</v>
      </c>
      <c r="N596" s="1">
        <f>Self_Reported!$H596+Self_Reported!$I596+Self_Reported!$J596+Self_Reported!$K596</f>
        <v>0</v>
      </c>
      <c r="O596" s="1">
        <f>Self_Reported!$D596</f>
        <v>0</v>
      </c>
      <c r="P596" s="1">
        <f>Self_Reported!$D596+Self_Reported!$E596</f>
        <v>0</v>
      </c>
      <c r="Q596" s="1">
        <f>Self_Reported!$D596+Self_Reported!$E596+Self_Reported!$F596</f>
        <v>0</v>
      </c>
      <c r="R596" s="1">
        <f>Self_Reported!$M596</f>
        <v>0</v>
      </c>
      <c r="S596" s="1">
        <f>Self_Reported!$H596</f>
        <v>0</v>
      </c>
      <c r="T596" s="1">
        <f>Self_Reported!$H596+Self_Reported!$I596</f>
        <v>0</v>
      </c>
      <c r="U596" s="1">
        <f>Self_Reported!$H596+Self_Reported!$I596+Self_Reported!$J596</f>
        <v>0</v>
      </c>
      <c r="V596" s="1">
        <f>Self_Reported!$N596</f>
        <v>0</v>
      </c>
    </row>
    <row r="597" spans="2:22" x14ac:dyDescent="0.25">
      <c r="B597" t="str">
        <f t="shared" si="8"/>
        <v>Square Footage and Greenery Added/Maintained</v>
      </c>
      <c r="C597" s="1">
        <v>2022</v>
      </c>
      <c r="D597" s="1"/>
      <c r="E597" s="1"/>
      <c r="F597" s="1"/>
      <c r="G597" s="1"/>
      <c r="H597" s="1"/>
      <c r="I597" s="1"/>
      <c r="J597" s="1"/>
      <c r="K597" s="1"/>
      <c r="L597" s="1" t="str">
        <f>CONCATENATE(Self_Reported!$B597,Self_Reported!$C597)</f>
        <v>Square Footage and Greenery Added/Maintained2022</v>
      </c>
      <c r="M597" s="1">
        <f>Self_Reported!$D597+Self_Reported!$E597+Self_Reported!$F597+Self_Reported!$G597</f>
        <v>0</v>
      </c>
      <c r="N597" s="1">
        <f>Self_Reported!$H597+Self_Reported!$I597+Self_Reported!$J597+Self_Reported!$K597</f>
        <v>0</v>
      </c>
      <c r="O597" s="1">
        <f>Self_Reported!$D597</f>
        <v>0</v>
      </c>
      <c r="P597" s="1">
        <f>Self_Reported!$D597+Self_Reported!$E597</f>
        <v>0</v>
      </c>
      <c r="Q597" s="1">
        <f>Self_Reported!$D597+Self_Reported!$E597+Self_Reported!$F597</f>
        <v>0</v>
      </c>
      <c r="R597" s="1">
        <f>Self_Reported!$M597</f>
        <v>0</v>
      </c>
      <c r="S597" s="1">
        <f>Self_Reported!$H597</f>
        <v>0</v>
      </c>
      <c r="T597" s="1">
        <f>Self_Reported!$H597+Self_Reported!$I597</f>
        <v>0</v>
      </c>
      <c r="U597" s="1">
        <f>Self_Reported!$H597+Self_Reported!$I597+Self_Reported!$J597</f>
        <v>0</v>
      </c>
      <c r="V597" s="1">
        <f>Self_Reported!$N597</f>
        <v>0</v>
      </c>
    </row>
    <row r="598" spans="2:22" x14ac:dyDescent="0.25">
      <c r="B598" t="str">
        <f t="shared" si="8"/>
        <v>Number of Trees/Bushes Planted</v>
      </c>
      <c r="C598" s="1">
        <v>2022</v>
      </c>
      <c r="D598" s="1"/>
      <c r="E598" s="1"/>
      <c r="F598" s="1"/>
      <c r="G598" s="1"/>
      <c r="H598" s="1"/>
      <c r="I598" s="1"/>
      <c r="J598" s="1"/>
      <c r="K598" s="1"/>
      <c r="L598" s="1" t="str">
        <f>CONCATENATE(Self_Reported!$B598,Self_Reported!$C598)</f>
        <v>Number of Trees/Bushes Planted2022</v>
      </c>
      <c r="M598" s="1">
        <f>Self_Reported!$D598+Self_Reported!$E598+Self_Reported!$F598+Self_Reported!$G598</f>
        <v>0</v>
      </c>
      <c r="N598" s="1">
        <f>Self_Reported!$H598+Self_Reported!$I598+Self_Reported!$J598+Self_Reported!$K598</f>
        <v>0</v>
      </c>
      <c r="O598" s="1">
        <f>Self_Reported!$D598</f>
        <v>0</v>
      </c>
      <c r="P598" s="1">
        <f>Self_Reported!$D598+Self_Reported!$E598</f>
        <v>0</v>
      </c>
      <c r="Q598" s="1">
        <f>Self_Reported!$D598+Self_Reported!$E598+Self_Reported!$F598</f>
        <v>0</v>
      </c>
      <c r="R598" s="1">
        <f>Self_Reported!$M598</f>
        <v>0</v>
      </c>
      <c r="S598" s="1">
        <f>Self_Reported!$H598</f>
        <v>0</v>
      </c>
      <c r="T598" s="1">
        <f>Self_Reported!$H598+Self_Reported!$I598</f>
        <v>0</v>
      </c>
      <c r="U598" s="1">
        <f>Self_Reported!$H598+Self_Reported!$I598+Self_Reported!$J598</f>
        <v>0</v>
      </c>
      <c r="V598" s="1">
        <f>Self_Reported!$N598</f>
        <v>0</v>
      </c>
    </row>
    <row r="599" spans="2:22" x14ac:dyDescent="0.25">
      <c r="B599" t="e">
        <f t="shared" si="8"/>
        <v>#REF!</v>
      </c>
      <c r="C599" s="1">
        <v>2022</v>
      </c>
      <c r="D599" s="1"/>
      <c r="E599" s="1"/>
      <c r="F599" s="1"/>
      <c r="G599" s="1"/>
      <c r="H599" s="1"/>
      <c r="I599" s="1"/>
      <c r="J599" s="1"/>
      <c r="K599" s="1"/>
      <c r="L599" s="1" t="e">
        <f>CONCATENATE(Self_Reported!$B599,Self_Reported!$C599)</f>
        <v>#REF!</v>
      </c>
      <c r="M599" s="1">
        <f>Self_Reported!$D599+Self_Reported!$E599+Self_Reported!$F599+Self_Reported!$G599</f>
        <v>0</v>
      </c>
      <c r="N599" s="1">
        <f>Self_Reported!$H599+Self_Reported!$I599+Self_Reported!$J599+Self_Reported!$K599</f>
        <v>0</v>
      </c>
      <c r="O599" s="1">
        <f>Self_Reported!$D599</f>
        <v>0</v>
      </c>
      <c r="P599" s="1">
        <f>Self_Reported!$D599+Self_Reported!$E599</f>
        <v>0</v>
      </c>
      <c r="Q599" s="1">
        <f>Self_Reported!$D599+Self_Reported!$E599+Self_Reported!$F599</f>
        <v>0</v>
      </c>
      <c r="R599" s="1">
        <f>Self_Reported!$M599</f>
        <v>0</v>
      </c>
      <c r="S599" s="1">
        <f>Self_Reported!$H599</f>
        <v>0</v>
      </c>
      <c r="T599" s="1">
        <f>Self_Reported!$H599+Self_Reported!$I599</f>
        <v>0</v>
      </c>
      <c r="U599" s="1">
        <f>Self_Reported!$H599+Self_Reported!$I599+Self_Reported!$J599</f>
        <v>0</v>
      </c>
      <c r="V599" s="1">
        <f>Self_Reported!$N599</f>
        <v>0</v>
      </c>
    </row>
    <row r="600" spans="2:22" x14ac:dyDescent="0.25">
      <c r="B600" t="e">
        <f t="shared" si="8"/>
        <v>#REF!</v>
      </c>
      <c r="C600" s="1">
        <v>2022</v>
      </c>
      <c r="D600" s="1"/>
      <c r="E600" s="1"/>
      <c r="F600" s="1"/>
      <c r="G600" s="1"/>
      <c r="H600" s="1"/>
      <c r="I600" s="1"/>
      <c r="J600" s="1"/>
      <c r="K600" s="1"/>
      <c r="L600" s="1" t="e">
        <f>CONCATENATE(Self_Reported!$B600,Self_Reported!$C600)</f>
        <v>#REF!</v>
      </c>
      <c r="M600" s="1">
        <f>Self_Reported!$D600+Self_Reported!$E600+Self_Reported!$F600+Self_Reported!$G600</f>
        <v>0</v>
      </c>
      <c r="N600" s="1">
        <f>Self_Reported!$H600+Self_Reported!$I600+Self_Reported!$J600+Self_Reported!$K600</f>
        <v>0</v>
      </c>
      <c r="O600" s="1">
        <f>Self_Reported!$D600</f>
        <v>0</v>
      </c>
      <c r="P600" s="1">
        <f>Self_Reported!$D600+Self_Reported!$E600</f>
        <v>0</v>
      </c>
      <c r="Q600" s="1">
        <f>Self_Reported!$D600+Self_Reported!$E600+Self_Reported!$F600</f>
        <v>0</v>
      </c>
      <c r="R600" s="1">
        <f>Self_Reported!$M600</f>
        <v>0</v>
      </c>
      <c r="S600" s="1">
        <f>Self_Reported!$H600</f>
        <v>0</v>
      </c>
      <c r="T600" s="1">
        <f>Self_Reported!$H600+Self_Reported!$I600</f>
        <v>0</v>
      </c>
      <c r="U600" s="1">
        <f>Self_Reported!$H600+Self_Reported!$I600+Self_Reported!$J600</f>
        <v>0</v>
      </c>
      <c r="V600" s="1">
        <f>Self_Reported!$N600</f>
        <v>0</v>
      </c>
    </row>
    <row r="601" spans="2:22" x14ac:dyDescent="0.25">
      <c r="B601" t="e">
        <f t="shared" si="8"/>
        <v>#REF!</v>
      </c>
      <c r="C601" s="1">
        <v>2022</v>
      </c>
      <c r="D601" s="1"/>
      <c r="E601" s="1"/>
      <c r="F601" s="1"/>
      <c r="G601" s="1"/>
      <c r="H601" s="1"/>
      <c r="I601" s="1"/>
      <c r="J601" s="1"/>
      <c r="K601" s="1"/>
      <c r="L601" s="1" t="e">
        <f>CONCATENATE(Self_Reported!$B601,Self_Reported!$C601)</f>
        <v>#REF!</v>
      </c>
      <c r="M601" s="1">
        <f>Self_Reported!$D601+Self_Reported!$E601+Self_Reported!$F601+Self_Reported!$G601</f>
        <v>0</v>
      </c>
      <c r="N601" s="1">
        <f>Self_Reported!$H601+Self_Reported!$I601+Self_Reported!$J601+Self_Reported!$K601</f>
        <v>0</v>
      </c>
      <c r="O601" s="1">
        <f>Self_Reported!$D601</f>
        <v>0</v>
      </c>
      <c r="P601" s="1">
        <f>Self_Reported!$D601+Self_Reported!$E601</f>
        <v>0</v>
      </c>
      <c r="Q601" s="1">
        <f>Self_Reported!$D601+Self_Reported!$E601+Self_Reported!$F601</f>
        <v>0</v>
      </c>
      <c r="R601" s="1">
        <f>Self_Reported!$M601</f>
        <v>0</v>
      </c>
      <c r="S601" s="1">
        <f>Self_Reported!$H601</f>
        <v>0</v>
      </c>
      <c r="T601" s="1">
        <f>Self_Reported!$H601+Self_Reported!$I601</f>
        <v>0</v>
      </c>
      <c r="U601" s="1">
        <f>Self_Reported!$H601+Self_Reported!$I601+Self_Reported!$J601</f>
        <v>0</v>
      </c>
      <c r="V601" s="1">
        <f>Self_Reported!$N601</f>
        <v>0</v>
      </c>
    </row>
    <row r="602" spans="2:22" x14ac:dyDescent="0.25">
      <c r="B602" t="e">
        <f t="shared" si="8"/>
        <v>#REF!</v>
      </c>
      <c r="C602" s="1">
        <v>2022</v>
      </c>
      <c r="D602" s="1"/>
      <c r="E602" s="1"/>
      <c r="F602" s="1"/>
      <c r="G602" s="1"/>
      <c r="H602" s="1"/>
      <c r="I602" s="1"/>
      <c r="J602" s="1"/>
      <c r="K602" s="1"/>
      <c r="L602" s="1" t="e">
        <f>CONCATENATE(Self_Reported!$B602,Self_Reported!$C602)</f>
        <v>#REF!</v>
      </c>
      <c r="M602" s="1">
        <f>Self_Reported!$D602+Self_Reported!$E602+Self_Reported!$F602+Self_Reported!$G602</f>
        <v>0</v>
      </c>
      <c r="N602" s="1">
        <f>Self_Reported!$H602+Self_Reported!$I602+Self_Reported!$J602+Self_Reported!$K602</f>
        <v>0</v>
      </c>
      <c r="O602" s="1">
        <f>Self_Reported!$D602</f>
        <v>0</v>
      </c>
      <c r="P602" s="1">
        <f>Self_Reported!$D602+Self_Reported!$E602</f>
        <v>0</v>
      </c>
      <c r="Q602" s="1">
        <f>Self_Reported!$D602+Self_Reported!$E602+Self_Reported!$F602</f>
        <v>0</v>
      </c>
      <c r="R602" s="1">
        <f>Self_Reported!$M602</f>
        <v>0</v>
      </c>
      <c r="S602" s="1">
        <f>Self_Reported!$H602</f>
        <v>0</v>
      </c>
      <c r="T602" s="1">
        <f>Self_Reported!$H602+Self_Reported!$I602</f>
        <v>0</v>
      </c>
      <c r="U602" s="1">
        <f>Self_Reported!$H602+Self_Reported!$I602+Self_Reported!$J602</f>
        <v>0</v>
      </c>
      <c r="V602" s="1">
        <f>Self_Reported!$N602</f>
        <v>0</v>
      </c>
    </row>
    <row r="603" spans="2:22" x14ac:dyDescent="0.25">
      <c r="B603" t="e">
        <f t="shared" si="8"/>
        <v>#REF!</v>
      </c>
      <c r="C603" s="1">
        <v>2022</v>
      </c>
      <c r="D603" s="1"/>
      <c r="E603" s="1"/>
      <c r="F603" s="1"/>
      <c r="G603" s="1"/>
      <c r="H603" s="1"/>
      <c r="I603" s="1"/>
      <c r="J603" s="1"/>
      <c r="K603" s="1"/>
      <c r="L603" s="1" t="e">
        <f>CONCATENATE(Self_Reported!$B603,Self_Reported!$C603)</f>
        <v>#REF!</v>
      </c>
      <c r="M603" s="1">
        <f>Self_Reported!$D603+Self_Reported!$E603+Self_Reported!$F603+Self_Reported!$G603</f>
        <v>0</v>
      </c>
      <c r="N603" s="1">
        <f>Self_Reported!$H603+Self_Reported!$I603+Self_Reported!$J603+Self_Reported!$K603</f>
        <v>0</v>
      </c>
      <c r="O603" s="1">
        <f>Self_Reported!$D603</f>
        <v>0</v>
      </c>
      <c r="P603" s="1">
        <f>Self_Reported!$D603+Self_Reported!$E603</f>
        <v>0</v>
      </c>
      <c r="Q603" s="1">
        <f>Self_Reported!$D603+Self_Reported!$E603+Self_Reported!$F603</f>
        <v>0</v>
      </c>
      <c r="R603" s="1">
        <f>Self_Reported!$M603</f>
        <v>0</v>
      </c>
      <c r="S603" s="1">
        <f>Self_Reported!$H603</f>
        <v>0</v>
      </c>
      <c r="T603" s="1">
        <f>Self_Reported!$H603+Self_Reported!$I603</f>
        <v>0</v>
      </c>
      <c r="U603" s="1">
        <f>Self_Reported!$H603+Self_Reported!$I603+Self_Reported!$J603</f>
        <v>0</v>
      </c>
      <c r="V603" s="1">
        <f>Self_Reported!$N603</f>
        <v>0</v>
      </c>
    </row>
    <row r="604" spans="2:22" x14ac:dyDescent="0.25">
      <c r="B604" t="e">
        <f t="shared" si="8"/>
        <v>#REF!</v>
      </c>
      <c r="C604" s="1">
        <v>2022</v>
      </c>
      <c r="D604" s="1"/>
      <c r="E604" s="1"/>
      <c r="F604" s="1"/>
      <c r="G604" s="1"/>
      <c r="H604" s="1"/>
      <c r="I604" s="1"/>
      <c r="J604" s="1"/>
      <c r="K604" s="1"/>
      <c r="L604" s="1" t="e">
        <f>CONCATENATE(Self_Reported!$B604,Self_Reported!$C604)</f>
        <v>#REF!</v>
      </c>
      <c r="M604" s="1">
        <f>Self_Reported!$D604+Self_Reported!$E604+Self_Reported!$F604+Self_Reported!$G604</f>
        <v>0</v>
      </c>
      <c r="N604" s="1">
        <f>Self_Reported!$H604+Self_Reported!$I604+Self_Reported!$J604+Self_Reported!$K604</f>
        <v>0</v>
      </c>
      <c r="O604" s="1">
        <f>Self_Reported!$D604</f>
        <v>0</v>
      </c>
      <c r="P604" s="1">
        <f>Self_Reported!$D604+Self_Reported!$E604</f>
        <v>0</v>
      </c>
      <c r="Q604" s="1">
        <f>Self_Reported!$D604+Self_Reported!$E604+Self_Reported!$F604</f>
        <v>0</v>
      </c>
      <c r="R604" s="1">
        <f>Self_Reported!$M604</f>
        <v>0</v>
      </c>
      <c r="S604" s="1">
        <f>Self_Reported!$H604</f>
        <v>0</v>
      </c>
      <c r="T604" s="1">
        <f>Self_Reported!$H604+Self_Reported!$I604</f>
        <v>0</v>
      </c>
      <c r="U604" s="1">
        <f>Self_Reported!$H604+Self_Reported!$I604+Self_Reported!$J604</f>
        <v>0</v>
      </c>
      <c r="V604" s="1">
        <f>Self_Reported!$N604</f>
        <v>0</v>
      </c>
    </row>
    <row r="605" spans="2:22" x14ac:dyDescent="0.25">
      <c r="B605" t="e">
        <f t="shared" si="8"/>
        <v>#REF!</v>
      </c>
      <c r="C605" s="1">
        <v>2022</v>
      </c>
      <c r="D605" s="1"/>
      <c r="E605" s="1"/>
      <c r="F605" s="1"/>
      <c r="G605" s="1"/>
      <c r="H605" s="1"/>
      <c r="I605" s="1"/>
      <c r="J605" s="1"/>
      <c r="K605" s="1"/>
      <c r="L605" s="1" t="e">
        <f>CONCATENATE(Self_Reported!$B605,Self_Reported!$C605)</f>
        <v>#REF!</v>
      </c>
      <c r="M605" s="1">
        <f>Self_Reported!$D605+Self_Reported!$E605+Self_Reported!$F605+Self_Reported!$G605</f>
        <v>0</v>
      </c>
      <c r="N605" s="1">
        <f>Self_Reported!$H605+Self_Reported!$I605+Self_Reported!$J605+Self_Reported!$K605</f>
        <v>0</v>
      </c>
      <c r="O605" s="1">
        <f>Self_Reported!$D605</f>
        <v>0</v>
      </c>
      <c r="P605" s="1">
        <f>Self_Reported!$D605+Self_Reported!$E605</f>
        <v>0</v>
      </c>
      <c r="Q605" s="1">
        <f>Self_Reported!$D605+Self_Reported!$E605+Self_Reported!$F605</f>
        <v>0</v>
      </c>
      <c r="R605" s="1">
        <f>Self_Reported!$M605</f>
        <v>0</v>
      </c>
      <c r="S605" s="1">
        <f>Self_Reported!$H605</f>
        <v>0</v>
      </c>
      <c r="T605" s="1">
        <f>Self_Reported!$H605+Self_Reported!$I605</f>
        <v>0</v>
      </c>
      <c r="U605" s="1">
        <f>Self_Reported!$H605+Self_Reported!$I605+Self_Reported!$J605</f>
        <v>0</v>
      </c>
      <c r="V605" s="1">
        <f>Self_Reported!$N605</f>
        <v>0</v>
      </c>
    </row>
    <row r="606" spans="2:22" x14ac:dyDescent="0.25">
      <c r="B606" t="e">
        <f t="shared" si="8"/>
        <v>#REF!</v>
      </c>
      <c r="C606" s="1">
        <v>2022</v>
      </c>
      <c r="D606" s="1"/>
      <c r="E606" s="1"/>
      <c r="F606" s="1"/>
      <c r="G606" s="1"/>
      <c r="H606" s="1"/>
      <c r="I606" s="1"/>
      <c r="J606" s="1"/>
      <c r="K606" s="1"/>
      <c r="L606" s="1" t="e">
        <f>CONCATENATE(Self_Reported!$B606,Self_Reported!$C606)</f>
        <v>#REF!</v>
      </c>
      <c r="M606" s="1">
        <f>Self_Reported!$D606+Self_Reported!$E606+Self_Reported!$F606+Self_Reported!$G606</f>
        <v>0</v>
      </c>
      <c r="N606" s="1">
        <f>Self_Reported!$H606+Self_Reported!$I606+Self_Reported!$J606+Self_Reported!$K606</f>
        <v>0</v>
      </c>
      <c r="O606" s="1">
        <f>Self_Reported!$D606</f>
        <v>0</v>
      </c>
      <c r="P606" s="1">
        <f>Self_Reported!$D606+Self_Reported!$E606</f>
        <v>0</v>
      </c>
      <c r="Q606" s="1">
        <f>Self_Reported!$D606+Self_Reported!$E606+Self_Reported!$F606</f>
        <v>0</v>
      </c>
      <c r="R606" s="1">
        <f>Self_Reported!$M606</f>
        <v>0</v>
      </c>
      <c r="S606" s="1">
        <f>Self_Reported!$H606</f>
        <v>0</v>
      </c>
      <c r="T606" s="1">
        <f>Self_Reported!$H606+Self_Reported!$I606</f>
        <v>0</v>
      </c>
      <c r="U606" s="1">
        <f>Self_Reported!$H606+Self_Reported!$I606+Self_Reported!$J606</f>
        <v>0</v>
      </c>
      <c r="V606" s="1">
        <f>Self_Reported!$N606</f>
        <v>0</v>
      </c>
    </row>
    <row r="607" spans="2:22" x14ac:dyDescent="0.25">
      <c r="B607" t="e">
        <f t="shared" si="8"/>
        <v>#REF!</v>
      </c>
      <c r="C607" s="1">
        <v>2022</v>
      </c>
      <c r="D607" s="1"/>
      <c r="E607" s="1"/>
      <c r="F607" s="1"/>
      <c r="G607" s="1"/>
      <c r="H607" s="1"/>
      <c r="I607" s="1"/>
      <c r="J607" s="1"/>
      <c r="K607" s="1"/>
      <c r="L607" s="1" t="e">
        <f>CONCATENATE(Self_Reported!$B607,Self_Reported!$C607)</f>
        <v>#REF!</v>
      </c>
      <c r="M607" s="1">
        <f>Self_Reported!$D607+Self_Reported!$E607+Self_Reported!$F607+Self_Reported!$G607</f>
        <v>0</v>
      </c>
      <c r="N607" s="1">
        <f>Self_Reported!$H607+Self_Reported!$I607+Self_Reported!$J607+Self_Reported!$K607</f>
        <v>0</v>
      </c>
      <c r="O607" s="1">
        <f>Self_Reported!$D607</f>
        <v>0</v>
      </c>
      <c r="P607" s="1">
        <f>Self_Reported!$D607+Self_Reported!$E607</f>
        <v>0</v>
      </c>
      <c r="Q607" s="1">
        <f>Self_Reported!$D607+Self_Reported!$E607+Self_Reported!$F607</f>
        <v>0</v>
      </c>
      <c r="R607" s="1">
        <f>Self_Reported!$M607</f>
        <v>0</v>
      </c>
      <c r="S607" s="1">
        <f>Self_Reported!$H607</f>
        <v>0</v>
      </c>
      <c r="T607" s="1">
        <f>Self_Reported!$H607+Self_Reported!$I607</f>
        <v>0</v>
      </c>
      <c r="U607" s="1">
        <f>Self_Reported!$H607+Self_Reported!$I607+Self_Reported!$J607</f>
        <v>0</v>
      </c>
      <c r="V607" s="1">
        <f>Self_Reported!$N607</f>
        <v>0</v>
      </c>
    </row>
    <row r="608" spans="2:22" x14ac:dyDescent="0.25">
      <c r="B608" t="e">
        <f t="shared" si="8"/>
        <v>#REF!</v>
      </c>
      <c r="C608" s="1">
        <v>2022</v>
      </c>
      <c r="D608" s="1"/>
      <c r="E608" s="1"/>
      <c r="F608" s="1"/>
      <c r="G608" s="1"/>
      <c r="H608" s="1"/>
      <c r="I608" s="1"/>
      <c r="J608" s="1"/>
      <c r="K608" s="1"/>
      <c r="L608" s="1" t="e">
        <f>CONCATENATE(Self_Reported!$B608,Self_Reported!$C608)</f>
        <v>#REF!</v>
      </c>
      <c r="M608" s="1">
        <f>Self_Reported!$D608+Self_Reported!$E608+Self_Reported!$F608+Self_Reported!$G608</f>
        <v>0</v>
      </c>
      <c r="N608" s="1">
        <f>Self_Reported!$H608+Self_Reported!$I608+Self_Reported!$J608+Self_Reported!$K608</f>
        <v>0</v>
      </c>
      <c r="O608" s="1">
        <f>Self_Reported!$D608</f>
        <v>0</v>
      </c>
      <c r="P608" s="1">
        <f>Self_Reported!$D608+Self_Reported!$E608</f>
        <v>0</v>
      </c>
      <c r="Q608" s="1">
        <f>Self_Reported!$D608+Self_Reported!$E608+Self_Reported!$F608</f>
        <v>0</v>
      </c>
      <c r="R608" s="1">
        <f>Self_Reported!$M608</f>
        <v>0</v>
      </c>
      <c r="S608" s="1">
        <f>Self_Reported!$H608</f>
        <v>0</v>
      </c>
      <c r="T608" s="1">
        <f>Self_Reported!$H608+Self_Reported!$I608</f>
        <v>0</v>
      </c>
      <c r="U608" s="1">
        <f>Self_Reported!$H608+Self_Reported!$I608+Self_Reported!$J608</f>
        <v>0</v>
      </c>
      <c r="V608" s="1">
        <f>Self_Reported!$N608</f>
        <v>0</v>
      </c>
    </row>
    <row r="609" spans="2:22" x14ac:dyDescent="0.25">
      <c r="B609" t="e">
        <f t="shared" si="8"/>
        <v>#REF!</v>
      </c>
      <c r="C609" s="1">
        <v>2022</v>
      </c>
      <c r="D609" s="1"/>
      <c r="E609" s="1"/>
      <c r="F609" s="1"/>
      <c r="G609" s="1"/>
      <c r="H609" s="1"/>
      <c r="I609" s="1"/>
      <c r="J609" s="1"/>
      <c r="K609" s="1"/>
      <c r="L609" s="1" t="e">
        <f>CONCATENATE(Self_Reported!$B609,Self_Reported!$C609)</f>
        <v>#REF!</v>
      </c>
      <c r="M609" s="1">
        <f>Self_Reported!$D609+Self_Reported!$E609+Self_Reported!$F609+Self_Reported!$G609</f>
        <v>0</v>
      </c>
      <c r="N609" s="1">
        <f>Self_Reported!$H609+Self_Reported!$I609+Self_Reported!$J609+Self_Reported!$K609</f>
        <v>0</v>
      </c>
      <c r="O609" s="1">
        <f>Self_Reported!$D609</f>
        <v>0</v>
      </c>
      <c r="P609" s="1">
        <f>Self_Reported!$D609+Self_Reported!$E609</f>
        <v>0</v>
      </c>
      <c r="Q609" s="1">
        <f>Self_Reported!$D609+Self_Reported!$E609+Self_Reported!$F609</f>
        <v>0</v>
      </c>
      <c r="R609" s="1">
        <f>Self_Reported!$M609</f>
        <v>0</v>
      </c>
      <c r="S609" s="1">
        <f>Self_Reported!$H609</f>
        <v>0</v>
      </c>
      <c r="T609" s="1">
        <f>Self_Reported!$H609+Self_Reported!$I609</f>
        <v>0</v>
      </c>
      <c r="U609" s="1">
        <f>Self_Reported!$H609+Self_Reported!$I609+Self_Reported!$J609</f>
        <v>0</v>
      </c>
      <c r="V609" s="1">
        <f>Self_Reported!$N609</f>
        <v>0</v>
      </c>
    </row>
    <row r="610" spans="2:22" x14ac:dyDescent="0.25">
      <c r="B610" t="e">
        <f t="shared" si="8"/>
        <v>#REF!</v>
      </c>
      <c r="C610" s="1">
        <v>2022</v>
      </c>
      <c r="D610" s="1"/>
      <c r="E610" s="1"/>
      <c r="F610" s="1"/>
      <c r="G610" s="1"/>
      <c r="H610" s="1"/>
      <c r="I610" s="1"/>
      <c r="J610" s="1"/>
      <c r="K610" s="1"/>
      <c r="L610" s="1" t="e">
        <f>CONCATENATE(Self_Reported!$B610,Self_Reported!$C610)</f>
        <v>#REF!</v>
      </c>
      <c r="M610" s="1">
        <f>Self_Reported!$D610+Self_Reported!$E610+Self_Reported!$F610+Self_Reported!$G610</f>
        <v>0</v>
      </c>
      <c r="N610" s="1">
        <f>Self_Reported!$H610+Self_Reported!$I610+Self_Reported!$J610+Self_Reported!$K610</f>
        <v>0</v>
      </c>
      <c r="O610" s="1">
        <f>Self_Reported!$D610</f>
        <v>0</v>
      </c>
      <c r="P610" s="1">
        <f>Self_Reported!$D610+Self_Reported!$E610</f>
        <v>0</v>
      </c>
      <c r="Q610" s="1">
        <f>Self_Reported!$D610+Self_Reported!$E610+Self_Reported!$F610</f>
        <v>0</v>
      </c>
      <c r="R610" s="1">
        <f>Self_Reported!$M610</f>
        <v>0</v>
      </c>
      <c r="S610" s="1">
        <f>Self_Reported!$H610</f>
        <v>0</v>
      </c>
      <c r="T610" s="1">
        <f>Self_Reported!$H610+Self_Reported!$I610</f>
        <v>0</v>
      </c>
      <c r="U610" s="1">
        <f>Self_Reported!$H610+Self_Reported!$I610+Self_Reported!$J610</f>
        <v>0</v>
      </c>
      <c r="V610" s="1">
        <f>Self_Reported!$N610</f>
        <v>0</v>
      </c>
    </row>
    <row r="611" spans="2:22" x14ac:dyDescent="0.25">
      <c r="B611" t="e">
        <f t="shared" si="8"/>
        <v>#REF!</v>
      </c>
      <c r="C611" s="1">
        <v>2022</v>
      </c>
      <c r="D611" s="1"/>
      <c r="E611" s="1"/>
      <c r="F611" s="1"/>
      <c r="G611" s="1"/>
      <c r="H611" s="1"/>
      <c r="I611" s="1"/>
      <c r="J611" s="1"/>
      <c r="K611" s="1"/>
      <c r="L611" s="1" t="e">
        <f>CONCATENATE(Self_Reported!$B611,Self_Reported!$C611)</f>
        <v>#REF!</v>
      </c>
      <c r="M611" s="1">
        <f>Self_Reported!$D611+Self_Reported!$E611+Self_Reported!$F611+Self_Reported!$G611</f>
        <v>0</v>
      </c>
      <c r="N611" s="1">
        <f>Self_Reported!$H611+Self_Reported!$I611+Self_Reported!$J611+Self_Reported!$K611</f>
        <v>0</v>
      </c>
      <c r="O611" s="1">
        <f>Self_Reported!$D611</f>
        <v>0</v>
      </c>
      <c r="P611" s="1">
        <f>Self_Reported!$D611+Self_Reported!$E611</f>
        <v>0</v>
      </c>
      <c r="Q611" s="1">
        <f>Self_Reported!$D611+Self_Reported!$E611+Self_Reported!$F611</f>
        <v>0</v>
      </c>
      <c r="R611" s="1">
        <f>Self_Reported!$M611</f>
        <v>0</v>
      </c>
      <c r="S611" s="1">
        <f>Self_Reported!$H611</f>
        <v>0</v>
      </c>
      <c r="T611" s="1">
        <f>Self_Reported!$H611+Self_Reported!$I611</f>
        <v>0</v>
      </c>
      <c r="U611" s="1">
        <f>Self_Reported!$H611+Self_Reported!$I611+Self_Reported!$J611</f>
        <v>0</v>
      </c>
      <c r="V611" s="1">
        <f>Self_Reported!$N611</f>
        <v>0</v>
      </c>
    </row>
    <row r="612" spans="2:22" x14ac:dyDescent="0.25">
      <c r="B612" t="e">
        <f t="shared" si="8"/>
        <v>#REF!</v>
      </c>
      <c r="C612" s="1">
        <v>2022</v>
      </c>
      <c r="D612" s="1"/>
      <c r="E612" s="1"/>
      <c r="F612" s="1"/>
      <c r="G612" s="1"/>
      <c r="H612" s="1"/>
      <c r="I612" s="1"/>
      <c r="J612" s="1"/>
      <c r="K612" s="1"/>
      <c r="L612" s="1" t="e">
        <f>CONCATENATE(Self_Reported!$B612,Self_Reported!$C612)</f>
        <v>#REF!</v>
      </c>
      <c r="M612" s="1">
        <f>Self_Reported!$D612+Self_Reported!$E612+Self_Reported!$F612+Self_Reported!$G612</f>
        <v>0</v>
      </c>
      <c r="N612" s="1">
        <f>Self_Reported!$H612+Self_Reported!$I612+Self_Reported!$J612+Self_Reported!$K612</f>
        <v>0</v>
      </c>
      <c r="O612" s="1">
        <f>Self_Reported!$D612</f>
        <v>0</v>
      </c>
      <c r="P612" s="1">
        <f>Self_Reported!$D612+Self_Reported!$E612</f>
        <v>0</v>
      </c>
      <c r="Q612" s="1">
        <f>Self_Reported!$D612+Self_Reported!$E612+Self_Reported!$F612</f>
        <v>0</v>
      </c>
      <c r="R612" s="1">
        <f>Self_Reported!$M612</f>
        <v>0</v>
      </c>
      <c r="S612" s="1">
        <f>Self_Reported!$H612</f>
        <v>0</v>
      </c>
      <c r="T612" s="1">
        <f>Self_Reported!$H612+Self_Reported!$I612</f>
        <v>0</v>
      </c>
      <c r="U612" s="1">
        <f>Self_Reported!$H612+Self_Reported!$I612+Self_Reported!$J612</f>
        <v>0</v>
      </c>
      <c r="V612" s="1">
        <f>Self_Reported!$N612</f>
        <v>0</v>
      </c>
    </row>
    <row r="613" spans="2:22" x14ac:dyDescent="0.25">
      <c r="B613" t="str">
        <f t="shared" si="8"/>
        <v>Pounds of Recycled Material Collected</v>
      </c>
      <c r="C613" s="1">
        <v>2022</v>
      </c>
      <c r="D613" s="1"/>
      <c r="E613" s="1"/>
      <c r="F613" s="1"/>
      <c r="G613" s="1"/>
      <c r="H613" s="1"/>
      <c r="I613" s="1"/>
      <c r="J613" s="1"/>
      <c r="K613" s="1"/>
      <c r="L613" s="1" t="str">
        <f>CONCATENATE(Self_Reported!$B613,Self_Reported!$C613)</f>
        <v>Pounds of Recycled Material Collected2022</v>
      </c>
      <c r="M613" s="1">
        <f>Self_Reported!$D613+Self_Reported!$E613+Self_Reported!$F613+Self_Reported!$G613</f>
        <v>0</v>
      </c>
      <c r="N613" s="1">
        <f>Self_Reported!$H613+Self_Reported!$I613+Self_Reported!$J613+Self_Reported!$K613</f>
        <v>0</v>
      </c>
      <c r="O613" s="1">
        <f>Self_Reported!$D613</f>
        <v>0</v>
      </c>
      <c r="P613" s="1">
        <f>Self_Reported!$D613+Self_Reported!$E613</f>
        <v>0</v>
      </c>
      <c r="Q613" s="1">
        <f>Self_Reported!$D613+Self_Reported!$E613+Self_Reported!$F613</f>
        <v>0</v>
      </c>
      <c r="R613" s="1">
        <f>Self_Reported!$M613</f>
        <v>0</v>
      </c>
      <c r="S613" s="1">
        <f>Self_Reported!$H613</f>
        <v>0</v>
      </c>
      <c r="T613" s="1">
        <f>Self_Reported!$H613+Self_Reported!$I613</f>
        <v>0</v>
      </c>
      <c r="U613" s="1">
        <f>Self_Reported!$H613+Self_Reported!$I613+Self_Reported!$J613</f>
        <v>0</v>
      </c>
      <c r="V613" s="1">
        <f>Self_Reported!$N613</f>
        <v>0</v>
      </c>
    </row>
    <row r="614" spans="2:22" x14ac:dyDescent="0.25">
      <c r="B614" t="str">
        <f t="shared" si="8"/>
        <v>Number of Bags Collected</v>
      </c>
      <c r="C614" s="1">
        <v>2022</v>
      </c>
      <c r="D614" s="1"/>
      <c r="E614" s="1"/>
      <c r="F614" s="1"/>
      <c r="G614" s="1"/>
      <c r="H614" s="1"/>
      <c r="I614" s="1"/>
      <c r="J614" s="1"/>
      <c r="K614" s="1"/>
      <c r="L614" s="1" t="str">
        <f>CONCATENATE(Self_Reported!$B614,Self_Reported!$C614)</f>
        <v>Number of Bags Collected2022</v>
      </c>
      <c r="M614" s="1">
        <f>Self_Reported!$D614+Self_Reported!$E614+Self_Reported!$F614+Self_Reported!$G614</f>
        <v>0</v>
      </c>
      <c r="N614" s="1">
        <f>Self_Reported!$H614+Self_Reported!$I614+Self_Reported!$J614+Self_Reported!$K614</f>
        <v>0</v>
      </c>
      <c r="O614" s="1">
        <f>Self_Reported!$D614</f>
        <v>0</v>
      </c>
      <c r="P614" s="1">
        <f>Self_Reported!$D614+Self_Reported!$E614</f>
        <v>0</v>
      </c>
      <c r="Q614" s="1">
        <f>Self_Reported!$D614+Self_Reported!$E614+Self_Reported!$F614</f>
        <v>0</v>
      </c>
      <c r="R614" s="1">
        <f>Self_Reported!$M614</f>
        <v>0</v>
      </c>
      <c r="S614" s="1">
        <f>Self_Reported!$H614</f>
        <v>0</v>
      </c>
      <c r="T614" s="1">
        <f>Self_Reported!$H614+Self_Reported!$I614</f>
        <v>0</v>
      </c>
      <c r="U614" s="1">
        <f>Self_Reported!$H614+Self_Reported!$I614+Self_Reported!$J614</f>
        <v>0</v>
      </c>
      <c r="V614" s="1">
        <f>Self_Reported!$N614</f>
        <v>0</v>
      </c>
    </row>
    <row r="615" spans="2:22" x14ac:dyDescent="0.25">
      <c r="B615" t="str">
        <f t="shared" si="8"/>
        <v xml:space="preserve">Number of Receptacles Maintained </v>
      </c>
      <c r="C615" s="1">
        <v>2022</v>
      </c>
      <c r="D615" s="1"/>
      <c r="E615" s="1"/>
      <c r="F615" s="1"/>
      <c r="G615" s="1"/>
      <c r="H615" s="1"/>
      <c r="I615" s="1"/>
      <c r="J615" s="1"/>
      <c r="K615" s="1"/>
      <c r="L615" s="1" t="str">
        <f>CONCATENATE(Self_Reported!$B615,Self_Reported!$C615)</f>
        <v>Number of Receptacles Maintained 2022</v>
      </c>
      <c r="M615" s="1">
        <f>Self_Reported!$D615+Self_Reported!$E615+Self_Reported!$F615+Self_Reported!$G615</f>
        <v>0</v>
      </c>
      <c r="N615" s="1">
        <f>Self_Reported!$H615+Self_Reported!$I615+Self_Reported!$J615+Self_Reported!$K615</f>
        <v>0</v>
      </c>
      <c r="O615" s="1">
        <f>Self_Reported!$D615</f>
        <v>0</v>
      </c>
      <c r="P615" s="1">
        <f>Self_Reported!$D615+Self_Reported!$E615</f>
        <v>0</v>
      </c>
      <c r="Q615" s="1">
        <f>Self_Reported!$D615+Self_Reported!$E615+Self_Reported!$F615</f>
        <v>0</v>
      </c>
      <c r="R615" s="1">
        <f>Self_Reported!$M615</f>
        <v>0</v>
      </c>
      <c r="S615" s="1">
        <f>Self_Reported!$H615</f>
        <v>0</v>
      </c>
      <c r="T615" s="1">
        <f>Self_Reported!$H615+Self_Reported!$I615</f>
        <v>0</v>
      </c>
      <c r="U615" s="1">
        <f>Self_Reported!$H615+Self_Reported!$I615+Self_Reported!$J615</f>
        <v>0</v>
      </c>
      <c r="V615" s="1">
        <f>Self_Reported!$N615</f>
        <v>0</v>
      </c>
    </row>
    <row r="616" spans="2:22" x14ac:dyDescent="0.25">
      <c r="B616" t="e">
        <f t="shared" si="8"/>
        <v>#REF!</v>
      </c>
      <c r="C616" s="1">
        <v>2022</v>
      </c>
      <c r="D616" s="1"/>
      <c r="E616" s="1"/>
      <c r="F616" s="1"/>
      <c r="G616" s="1"/>
      <c r="H616" s="1"/>
      <c r="I616" s="1"/>
      <c r="J616" s="1"/>
      <c r="K616" s="1"/>
      <c r="L616" s="1" t="e">
        <f>CONCATENATE(Self_Reported!$B616,Self_Reported!$C616)</f>
        <v>#REF!</v>
      </c>
      <c r="M616" s="1">
        <f>Self_Reported!$D616+Self_Reported!$E616+Self_Reported!$F616+Self_Reported!$G616</f>
        <v>0</v>
      </c>
      <c r="N616" s="1">
        <f>Self_Reported!$H616+Self_Reported!$I616+Self_Reported!$J616+Self_Reported!$K616</f>
        <v>0</v>
      </c>
      <c r="O616" s="1">
        <f>Self_Reported!$D616</f>
        <v>0</v>
      </c>
      <c r="P616" s="1">
        <f>Self_Reported!$D616+Self_Reported!$E616</f>
        <v>0</v>
      </c>
      <c r="Q616" s="1">
        <f>Self_Reported!$D616+Self_Reported!$E616+Self_Reported!$F616</f>
        <v>0</v>
      </c>
      <c r="R616" s="1">
        <f>Self_Reported!$M616</f>
        <v>0</v>
      </c>
      <c r="S616" s="1">
        <f>Self_Reported!$H616</f>
        <v>0</v>
      </c>
      <c r="T616" s="1">
        <f>Self_Reported!$H616+Self_Reported!$I616</f>
        <v>0</v>
      </c>
      <c r="U616" s="1">
        <f>Self_Reported!$H616+Self_Reported!$I616+Self_Reported!$J616</f>
        <v>0</v>
      </c>
      <c r="V616" s="1">
        <f>Self_Reported!$N616</f>
        <v>0</v>
      </c>
    </row>
    <row r="617" spans="2:22" x14ac:dyDescent="0.25">
      <c r="B617" t="e">
        <f t="shared" si="8"/>
        <v>#REF!</v>
      </c>
      <c r="C617" s="1">
        <v>2022</v>
      </c>
      <c r="D617" s="1"/>
      <c r="E617" s="1"/>
      <c r="F617" s="1"/>
      <c r="G617" s="1"/>
      <c r="H617" s="1"/>
      <c r="I617" s="1"/>
      <c r="J617" s="1"/>
      <c r="K617" s="1"/>
      <c r="L617" s="1" t="e">
        <f>CONCATENATE(Self_Reported!$B617,Self_Reported!$C617)</f>
        <v>#REF!</v>
      </c>
      <c r="M617" s="1">
        <f>Self_Reported!$D617+Self_Reported!$E617+Self_Reported!$F617+Self_Reported!$G617</f>
        <v>0</v>
      </c>
      <c r="N617" s="1">
        <f>Self_Reported!$H617+Self_Reported!$I617+Self_Reported!$J617+Self_Reported!$K617</f>
        <v>0</v>
      </c>
      <c r="O617" s="1">
        <f>Self_Reported!$D617</f>
        <v>0</v>
      </c>
      <c r="P617" s="1">
        <f>Self_Reported!$D617+Self_Reported!$E617</f>
        <v>0</v>
      </c>
      <c r="Q617" s="1">
        <f>Self_Reported!$D617+Self_Reported!$E617+Self_Reported!$F617</f>
        <v>0</v>
      </c>
      <c r="R617" s="1">
        <f>Self_Reported!$M617</f>
        <v>0</v>
      </c>
      <c r="S617" s="1">
        <f>Self_Reported!$H617</f>
        <v>0</v>
      </c>
      <c r="T617" s="1">
        <f>Self_Reported!$H617+Self_Reported!$I617</f>
        <v>0</v>
      </c>
      <c r="U617" s="1">
        <f>Self_Reported!$H617+Self_Reported!$I617+Self_Reported!$J617</f>
        <v>0</v>
      </c>
      <c r="V617" s="1">
        <f>Self_Reported!$N617</f>
        <v>0</v>
      </c>
    </row>
    <row r="618" spans="2:22" x14ac:dyDescent="0.25">
      <c r="B618" t="e">
        <f t="shared" si="8"/>
        <v>#REF!</v>
      </c>
      <c r="C618" s="1">
        <v>2022</v>
      </c>
      <c r="D618" s="1"/>
      <c r="E618" s="1"/>
      <c r="F618" s="1"/>
      <c r="G618" s="1"/>
      <c r="H618" s="1"/>
      <c r="I618" s="1"/>
      <c r="J618" s="1"/>
      <c r="K618" s="1"/>
      <c r="L618" s="1" t="e">
        <f>CONCATENATE(Self_Reported!$B618,Self_Reported!$C618)</f>
        <v>#REF!</v>
      </c>
      <c r="M618" s="1">
        <f>Self_Reported!$D618+Self_Reported!$E618+Self_Reported!$F618+Self_Reported!$G618</f>
        <v>0</v>
      </c>
      <c r="N618" s="1">
        <f>Self_Reported!$H618+Self_Reported!$I618+Self_Reported!$J618+Self_Reported!$K618</f>
        <v>0</v>
      </c>
      <c r="O618" s="1">
        <f>Self_Reported!$D618</f>
        <v>0</v>
      </c>
      <c r="P618" s="1">
        <f>Self_Reported!$D618+Self_Reported!$E618</f>
        <v>0</v>
      </c>
      <c r="Q618" s="1">
        <f>Self_Reported!$D618+Self_Reported!$E618+Self_Reported!$F618</f>
        <v>0</v>
      </c>
      <c r="R618" s="1">
        <f>Self_Reported!$M618</f>
        <v>0</v>
      </c>
      <c r="S618" s="1">
        <f>Self_Reported!$H618</f>
        <v>0</v>
      </c>
      <c r="T618" s="1">
        <f>Self_Reported!$H618+Self_Reported!$I618</f>
        <v>0</v>
      </c>
      <c r="U618" s="1">
        <f>Self_Reported!$H618+Self_Reported!$I618+Self_Reported!$J618</f>
        <v>0</v>
      </c>
      <c r="V618" s="1">
        <f>Self_Reported!$N618</f>
        <v>0</v>
      </c>
    </row>
    <row r="619" spans="2:22" x14ac:dyDescent="0.25">
      <c r="B619" t="e">
        <f t="shared" si="8"/>
        <v>#REF!</v>
      </c>
      <c r="C619" s="1">
        <v>2022</v>
      </c>
      <c r="D619" s="1"/>
      <c r="E619" s="1"/>
      <c r="F619" s="1"/>
      <c r="G619" s="1"/>
      <c r="H619" s="1"/>
      <c r="I619" s="1"/>
      <c r="J619" s="1"/>
      <c r="K619" s="1"/>
      <c r="L619" s="1" t="e">
        <f>CONCATENATE(Self_Reported!$B619,Self_Reported!$C619)</f>
        <v>#REF!</v>
      </c>
      <c r="M619" s="1">
        <f>Self_Reported!$D619+Self_Reported!$E619+Self_Reported!$F619+Self_Reported!$G619</f>
        <v>0</v>
      </c>
      <c r="N619" s="1">
        <f>Self_Reported!$H619+Self_Reported!$I619+Self_Reported!$J619+Self_Reported!$K619</f>
        <v>0</v>
      </c>
      <c r="O619" s="1">
        <f>Self_Reported!$D619</f>
        <v>0</v>
      </c>
      <c r="P619" s="1">
        <f>Self_Reported!$D619+Self_Reported!$E619</f>
        <v>0</v>
      </c>
      <c r="Q619" s="1">
        <f>Self_Reported!$D619+Self_Reported!$E619+Self_Reported!$F619</f>
        <v>0</v>
      </c>
      <c r="R619" s="1">
        <f>Self_Reported!$M619</f>
        <v>0</v>
      </c>
      <c r="S619" s="1">
        <f>Self_Reported!$H619</f>
        <v>0</v>
      </c>
      <c r="T619" s="1">
        <f>Self_Reported!$H619+Self_Reported!$I619</f>
        <v>0</v>
      </c>
      <c r="U619" s="1">
        <f>Self_Reported!$H619+Self_Reported!$I619+Self_Reported!$J619</f>
        <v>0</v>
      </c>
      <c r="V619" s="1">
        <f>Self_Reported!$N619</f>
        <v>0</v>
      </c>
    </row>
    <row r="620" spans="2:22" x14ac:dyDescent="0.25">
      <c r="B620" t="e">
        <f t="shared" si="8"/>
        <v>#REF!</v>
      </c>
      <c r="C620" s="1">
        <v>2022</v>
      </c>
      <c r="D620" s="1"/>
      <c r="E620" s="1"/>
      <c r="F620" s="1"/>
      <c r="G620" s="1"/>
      <c r="H620" s="1"/>
      <c r="I620" s="1"/>
      <c r="J620" s="1"/>
      <c r="K620" s="1"/>
      <c r="L620" s="1" t="e">
        <f>CONCATENATE(Self_Reported!$B620,Self_Reported!$C620)</f>
        <v>#REF!</v>
      </c>
      <c r="M620" s="1">
        <f>Self_Reported!$D620+Self_Reported!$E620+Self_Reported!$F620+Self_Reported!$G620</f>
        <v>0</v>
      </c>
      <c r="N620" s="1">
        <f>Self_Reported!$H620+Self_Reported!$I620+Self_Reported!$J620+Self_Reported!$K620</f>
        <v>0</v>
      </c>
      <c r="O620" s="1">
        <f>Self_Reported!$D620</f>
        <v>0</v>
      </c>
      <c r="P620" s="1">
        <f>Self_Reported!$D620+Self_Reported!$E620</f>
        <v>0</v>
      </c>
      <c r="Q620" s="1">
        <f>Self_Reported!$D620+Self_Reported!$E620+Self_Reported!$F620</f>
        <v>0</v>
      </c>
      <c r="R620" s="1">
        <f>Self_Reported!$M620</f>
        <v>0</v>
      </c>
      <c r="S620" s="1">
        <f>Self_Reported!$H620</f>
        <v>0</v>
      </c>
      <c r="T620" s="1">
        <f>Self_Reported!$H620+Self_Reported!$I620</f>
        <v>0</v>
      </c>
      <c r="U620" s="1">
        <f>Self_Reported!$H620+Self_Reported!$I620+Self_Reported!$J620</f>
        <v>0</v>
      </c>
      <c r="V620" s="1">
        <f>Self_Reported!$N620</f>
        <v>0</v>
      </c>
    </row>
    <row r="621" spans="2:22" x14ac:dyDescent="0.25">
      <c r="B621" t="e">
        <f t="shared" si="8"/>
        <v>#REF!</v>
      </c>
      <c r="C621" s="1">
        <v>2022</v>
      </c>
      <c r="D621" s="1"/>
      <c r="E621" s="1"/>
      <c r="F621" s="1"/>
      <c r="G621" s="1"/>
      <c r="H621" s="1"/>
      <c r="I621" s="1"/>
      <c r="J621" s="1"/>
      <c r="K621" s="1"/>
      <c r="L621" s="1" t="e">
        <f>CONCATENATE(Self_Reported!$B621,Self_Reported!$C621)</f>
        <v>#REF!</v>
      </c>
      <c r="M621" s="1">
        <f>Self_Reported!$D621+Self_Reported!$E621+Self_Reported!$F621+Self_Reported!$G621</f>
        <v>0</v>
      </c>
      <c r="N621" s="1">
        <f>Self_Reported!$H621+Self_Reported!$I621+Self_Reported!$J621+Self_Reported!$K621</f>
        <v>0</v>
      </c>
      <c r="O621" s="1">
        <f>Self_Reported!$D621</f>
        <v>0</v>
      </c>
      <c r="P621" s="1">
        <f>Self_Reported!$D621+Self_Reported!$E621</f>
        <v>0</v>
      </c>
      <c r="Q621" s="1">
        <f>Self_Reported!$D621+Self_Reported!$E621+Self_Reported!$F621</f>
        <v>0</v>
      </c>
      <c r="R621" s="1">
        <f>Self_Reported!$M621</f>
        <v>0</v>
      </c>
      <c r="S621" s="1">
        <f>Self_Reported!$H621</f>
        <v>0</v>
      </c>
      <c r="T621" s="1">
        <f>Self_Reported!$H621+Self_Reported!$I621</f>
        <v>0</v>
      </c>
      <c r="U621" s="1">
        <f>Self_Reported!$H621+Self_Reported!$I621+Self_Reported!$J621</f>
        <v>0</v>
      </c>
      <c r="V621" s="1">
        <f>Self_Reported!$N621</f>
        <v>0</v>
      </c>
    </row>
    <row r="622" spans="2:22" x14ac:dyDescent="0.25">
      <c r="B622" t="e">
        <f t="shared" si="8"/>
        <v>#REF!</v>
      </c>
      <c r="C622" s="1">
        <v>2022</v>
      </c>
      <c r="D622" s="1"/>
      <c r="E622" s="1"/>
      <c r="F622" s="1"/>
      <c r="G622" s="1"/>
      <c r="H622" s="1"/>
      <c r="I622" s="1"/>
      <c r="J622" s="1"/>
      <c r="K622" s="1"/>
      <c r="L622" s="1" t="e">
        <f>CONCATENATE(Self_Reported!$B622,Self_Reported!$C622)</f>
        <v>#REF!</v>
      </c>
      <c r="M622" s="1">
        <f>Self_Reported!$D622+Self_Reported!$E622+Self_Reported!$F622+Self_Reported!$G622</f>
        <v>0</v>
      </c>
      <c r="N622" s="1">
        <f>Self_Reported!$H622+Self_Reported!$I622+Self_Reported!$J622+Self_Reported!$K622</f>
        <v>0</v>
      </c>
      <c r="O622" s="1">
        <f>Self_Reported!$D622</f>
        <v>0</v>
      </c>
      <c r="P622" s="1">
        <f>Self_Reported!$D622+Self_Reported!$E622</f>
        <v>0</v>
      </c>
      <c r="Q622" s="1">
        <f>Self_Reported!$D622+Self_Reported!$E622+Self_Reported!$F622</f>
        <v>0</v>
      </c>
      <c r="R622" s="1">
        <f>Self_Reported!$M622</f>
        <v>0</v>
      </c>
      <c r="S622" s="1">
        <f>Self_Reported!$H622</f>
        <v>0</v>
      </c>
      <c r="T622" s="1">
        <f>Self_Reported!$H622+Self_Reported!$I622</f>
        <v>0</v>
      </c>
      <c r="U622" s="1">
        <f>Self_Reported!$H622+Self_Reported!$I622+Self_Reported!$J622</f>
        <v>0</v>
      </c>
      <c r="V622" s="1">
        <f>Self_Reported!$N622</f>
        <v>0</v>
      </c>
    </row>
    <row r="623" spans="2:22" x14ac:dyDescent="0.25">
      <c r="B623" t="e">
        <f t="shared" si="8"/>
        <v>#REF!</v>
      </c>
      <c r="C623" s="1">
        <v>2022</v>
      </c>
      <c r="D623" s="1"/>
      <c r="E623" s="1"/>
      <c r="F623" s="1"/>
      <c r="G623" s="1"/>
      <c r="H623" s="1"/>
      <c r="I623" s="1"/>
      <c r="J623" s="1"/>
      <c r="K623" s="1"/>
      <c r="L623" s="1" t="e">
        <f>CONCATENATE(Self_Reported!$B623,Self_Reported!$C623)</f>
        <v>#REF!</v>
      </c>
      <c r="M623" s="1">
        <f>Self_Reported!$D623+Self_Reported!$E623+Self_Reported!$F623+Self_Reported!$G623</f>
        <v>0</v>
      </c>
      <c r="N623" s="1">
        <f>Self_Reported!$H623+Self_Reported!$I623+Self_Reported!$J623+Self_Reported!$K623</f>
        <v>0</v>
      </c>
      <c r="O623" s="1">
        <f>Self_Reported!$D623</f>
        <v>0</v>
      </c>
      <c r="P623" s="1">
        <f>Self_Reported!$D623+Self_Reported!$E623</f>
        <v>0</v>
      </c>
      <c r="Q623" s="1">
        <f>Self_Reported!$D623+Self_Reported!$E623+Self_Reported!$F623</f>
        <v>0</v>
      </c>
      <c r="R623" s="1">
        <f>Self_Reported!$M623</f>
        <v>0</v>
      </c>
      <c r="S623" s="1">
        <f>Self_Reported!$H623</f>
        <v>0</v>
      </c>
      <c r="T623" s="1">
        <f>Self_Reported!$H623+Self_Reported!$I623</f>
        <v>0</v>
      </c>
      <c r="U623" s="1">
        <f>Self_Reported!$H623+Self_Reported!$I623+Self_Reported!$J623</f>
        <v>0</v>
      </c>
      <c r="V623" s="1">
        <f>Self_Reported!$N623</f>
        <v>0</v>
      </c>
    </row>
    <row r="624" spans="2:22" x14ac:dyDescent="0.25">
      <c r="B624" t="e">
        <f t="shared" si="8"/>
        <v>#REF!</v>
      </c>
      <c r="C624" s="1">
        <v>2022</v>
      </c>
      <c r="D624" s="1"/>
      <c r="E624" s="1"/>
      <c r="F624" s="1"/>
      <c r="G624" s="1"/>
      <c r="H624" s="1"/>
      <c r="I624" s="1"/>
      <c r="J624" s="1"/>
      <c r="K624" s="1"/>
      <c r="L624" s="1" t="e">
        <f>CONCATENATE(Self_Reported!$B624,Self_Reported!$C624)</f>
        <v>#REF!</v>
      </c>
      <c r="M624" s="1">
        <f>Self_Reported!$D624+Self_Reported!$E624+Self_Reported!$F624+Self_Reported!$G624</f>
        <v>0</v>
      </c>
      <c r="N624" s="1">
        <f>Self_Reported!$H624+Self_Reported!$I624+Self_Reported!$J624+Self_Reported!$K624</f>
        <v>0</v>
      </c>
      <c r="O624" s="1">
        <f>Self_Reported!$D624</f>
        <v>0</v>
      </c>
      <c r="P624" s="1">
        <f>Self_Reported!$D624+Self_Reported!$E624</f>
        <v>0</v>
      </c>
      <c r="Q624" s="1">
        <f>Self_Reported!$D624+Self_Reported!$E624+Self_Reported!$F624</f>
        <v>0</v>
      </c>
      <c r="R624" s="1">
        <f>Self_Reported!$M624</f>
        <v>0</v>
      </c>
      <c r="S624" s="1">
        <f>Self_Reported!$H624</f>
        <v>0</v>
      </c>
      <c r="T624" s="1">
        <f>Self_Reported!$H624+Self_Reported!$I624</f>
        <v>0</v>
      </c>
      <c r="U624" s="1">
        <f>Self_Reported!$H624+Self_Reported!$I624+Self_Reported!$J624</f>
        <v>0</v>
      </c>
      <c r="V624" s="1">
        <f>Self_Reported!$N624</f>
        <v>0</v>
      </c>
    </row>
    <row r="625" spans="2:22" x14ac:dyDescent="0.25">
      <c r="B625" t="e">
        <f t="shared" si="8"/>
        <v>#REF!</v>
      </c>
      <c r="C625" s="1">
        <v>2022</v>
      </c>
      <c r="D625" s="1"/>
      <c r="E625" s="1"/>
      <c r="F625" s="1"/>
      <c r="G625" s="1"/>
      <c r="H625" s="1"/>
      <c r="I625" s="1"/>
      <c r="J625" s="1"/>
      <c r="K625" s="1"/>
      <c r="L625" s="1" t="e">
        <f>CONCATENATE(Self_Reported!$B625,Self_Reported!$C625)</f>
        <v>#REF!</v>
      </c>
      <c r="M625" s="1">
        <f>Self_Reported!$D625+Self_Reported!$E625+Self_Reported!$F625+Self_Reported!$G625</f>
        <v>0</v>
      </c>
      <c r="N625" s="1">
        <f>Self_Reported!$H625+Self_Reported!$I625+Self_Reported!$J625+Self_Reported!$K625</f>
        <v>0</v>
      </c>
      <c r="O625" s="1">
        <f>Self_Reported!$D625</f>
        <v>0</v>
      </c>
      <c r="P625" s="1">
        <f>Self_Reported!$D625+Self_Reported!$E625</f>
        <v>0</v>
      </c>
      <c r="Q625" s="1">
        <f>Self_Reported!$D625+Self_Reported!$E625+Self_Reported!$F625</f>
        <v>0</v>
      </c>
      <c r="R625" s="1">
        <f>Self_Reported!$M625</f>
        <v>0</v>
      </c>
      <c r="S625" s="1">
        <f>Self_Reported!$H625</f>
        <v>0</v>
      </c>
      <c r="T625" s="1">
        <f>Self_Reported!$H625+Self_Reported!$I625</f>
        <v>0</v>
      </c>
      <c r="U625" s="1">
        <f>Self_Reported!$H625+Self_Reported!$I625+Self_Reported!$J625</f>
        <v>0</v>
      </c>
      <c r="V625" s="1">
        <f>Self_Reported!$N625</f>
        <v>0</v>
      </c>
    </row>
    <row r="626" spans="2:22" x14ac:dyDescent="0.25">
      <c r="B626" t="e">
        <f t="shared" si="8"/>
        <v>#REF!</v>
      </c>
      <c r="C626" s="1">
        <v>2022</v>
      </c>
      <c r="D626" s="1"/>
      <c r="E626" s="1"/>
      <c r="F626" s="1"/>
      <c r="G626" s="1"/>
      <c r="H626" s="1"/>
      <c r="I626" s="1"/>
      <c r="J626" s="1"/>
      <c r="K626" s="1"/>
      <c r="L626" s="1" t="e">
        <f>CONCATENATE(Self_Reported!$B626,Self_Reported!$C626)</f>
        <v>#REF!</v>
      </c>
      <c r="M626" s="1">
        <f>Self_Reported!$D626+Self_Reported!$E626+Self_Reported!$F626+Self_Reported!$G626</f>
        <v>0</v>
      </c>
      <c r="N626" s="1">
        <f>Self_Reported!$H626+Self_Reported!$I626+Self_Reported!$J626+Self_Reported!$K626</f>
        <v>0</v>
      </c>
      <c r="O626" s="1">
        <f>Self_Reported!$D626</f>
        <v>0</v>
      </c>
      <c r="P626" s="1">
        <f>Self_Reported!$D626+Self_Reported!$E626</f>
        <v>0</v>
      </c>
      <c r="Q626" s="1">
        <f>Self_Reported!$D626+Self_Reported!$E626+Self_Reported!$F626</f>
        <v>0</v>
      </c>
      <c r="R626" s="1">
        <f>Self_Reported!$M626</f>
        <v>0</v>
      </c>
      <c r="S626" s="1">
        <f>Self_Reported!$H626</f>
        <v>0</v>
      </c>
      <c r="T626" s="1">
        <f>Self_Reported!$H626+Self_Reported!$I626</f>
        <v>0</v>
      </c>
      <c r="U626" s="1">
        <f>Self_Reported!$H626+Self_Reported!$I626+Self_Reported!$J626</f>
        <v>0</v>
      </c>
      <c r="V626" s="1">
        <f>Self_Reported!$N626</f>
        <v>0</v>
      </c>
    </row>
    <row r="627" spans="2:22" x14ac:dyDescent="0.25">
      <c r="B627" t="e">
        <f t="shared" si="8"/>
        <v>#REF!</v>
      </c>
      <c r="C627" s="1">
        <v>2022</v>
      </c>
      <c r="D627" s="1"/>
      <c r="E627" s="1"/>
      <c r="F627" s="1"/>
      <c r="G627" s="1"/>
      <c r="H627" s="1"/>
      <c r="I627" s="1"/>
      <c r="J627" s="1"/>
      <c r="K627" s="1"/>
      <c r="L627" s="1" t="e">
        <f>CONCATENATE(Self_Reported!$B627,Self_Reported!$C627)</f>
        <v>#REF!</v>
      </c>
      <c r="M627" s="1">
        <f>Self_Reported!$D627+Self_Reported!$E627+Self_Reported!$F627+Self_Reported!$G627</f>
        <v>0</v>
      </c>
      <c r="N627" s="1">
        <f>Self_Reported!$H627+Self_Reported!$I627+Self_Reported!$J627+Self_Reported!$K627</f>
        <v>0</v>
      </c>
      <c r="O627" s="1">
        <f>Self_Reported!$D627</f>
        <v>0</v>
      </c>
      <c r="P627" s="1">
        <f>Self_Reported!$D627+Self_Reported!$E627</f>
        <v>0</v>
      </c>
      <c r="Q627" s="1">
        <f>Self_Reported!$D627+Self_Reported!$E627+Self_Reported!$F627</f>
        <v>0</v>
      </c>
      <c r="R627" s="1">
        <f>Self_Reported!$M627</f>
        <v>0</v>
      </c>
      <c r="S627" s="1">
        <f>Self_Reported!$H627</f>
        <v>0</v>
      </c>
      <c r="T627" s="1">
        <f>Self_Reported!$H627+Self_Reported!$I627</f>
        <v>0</v>
      </c>
      <c r="U627" s="1">
        <f>Self_Reported!$H627+Self_Reported!$I627+Self_Reported!$J627</f>
        <v>0</v>
      </c>
      <c r="V627" s="1">
        <f>Self_Reported!$N627</f>
        <v>0</v>
      </c>
    </row>
    <row r="628" spans="2:22" x14ac:dyDescent="0.25">
      <c r="B628" t="e">
        <f t="shared" si="8"/>
        <v>#REF!</v>
      </c>
      <c r="C628" s="1">
        <v>2022</v>
      </c>
      <c r="D628" s="1"/>
      <c r="E628" s="1"/>
      <c r="F628" s="1"/>
      <c r="G628" s="1"/>
      <c r="H628" s="1"/>
      <c r="I628" s="1"/>
      <c r="J628" s="1"/>
      <c r="K628" s="1"/>
      <c r="L628" s="1" t="e">
        <f>CONCATENATE(Self_Reported!$B628,Self_Reported!$C628)</f>
        <v>#REF!</v>
      </c>
      <c r="M628" s="1">
        <f>Self_Reported!$D628+Self_Reported!$E628+Self_Reported!$F628+Self_Reported!$G628</f>
        <v>0</v>
      </c>
      <c r="N628" s="1">
        <f>Self_Reported!$H628+Self_Reported!$I628+Self_Reported!$J628+Self_Reported!$K628</f>
        <v>0</v>
      </c>
      <c r="O628" s="1">
        <f>Self_Reported!$D628</f>
        <v>0</v>
      </c>
      <c r="P628" s="1">
        <f>Self_Reported!$D628+Self_Reported!$E628</f>
        <v>0</v>
      </c>
      <c r="Q628" s="1">
        <f>Self_Reported!$D628+Self_Reported!$E628+Self_Reported!$F628</f>
        <v>0</v>
      </c>
      <c r="R628" s="1">
        <f>Self_Reported!$M628</f>
        <v>0</v>
      </c>
      <c r="S628" s="1">
        <f>Self_Reported!$H628</f>
        <v>0</v>
      </c>
      <c r="T628" s="1">
        <f>Self_Reported!$H628+Self_Reported!$I628</f>
        <v>0</v>
      </c>
      <c r="U628" s="1">
        <f>Self_Reported!$H628+Self_Reported!$I628+Self_Reported!$J628</f>
        <v>0</v>
      </c>
      <c r="V628" s="1">
        <f>Self_Reported!$N628</f>
        <v>0</v>
      </c>
    </row>
    <row r="629" spans="2:22" x14ac:dyDescent="0.25">
      <c r="B629" t="e">
        <f t="shared" si="8"/>
        <v>#REF!</v>
      </c>
      <c r="C629" s="1">
        <v>2022</v>
      </c>
      <c r="D629" s="1"/>
      <c r="E629" s="1"/>
      <c r="F629" s="1"/>
      <c r="G629" s="1"/>
      <c r="H629" s="1"/>
      <c r="I629" s="1"/>
      <c r="J629" s="1"/>
      <c r="K629" s="1"/>
      <c r="L629" s="1" t="e">
        <f>CONCATENATE(Self_Reported!$B629,Self_Reported!$C629)</f>
        <v>#REF!</v>
      </c>
      <c r="M629" s="1">
        <f>Self_Reported!$D629+Self_Reported!$E629+Self_Reported!$F629+Self_Reported!$G629</f>
        <v>0</v>
      </c>
      <c r="N629" s="1">
        <f>Self_Reported!$H629+Self_Reported!$I629+Self_Reported!$J629+Self_Reported!$K629</f>
        <v>0</v>
      </c>
      <c r="O629" s="1">
        <f>Self_Reported!$D629</f>
        <v>0</v>
      </c>
      <c r="P629" s="1">
        <f>Self_Reported!$D629+Self_Reported!$E629</f>
        <v>0</v>
      </c>
      <c r="Q629" s="1">
        <f>Self_Reported!$D629+Self_Reported!$E629+Self_Reported!$F629</f>
        <v>0</v>
      </c>
      <c r="R629" s="1">
        <f>Self_Reported!$M629</f>
        <v>0</v>
      </c>
      <c r="S629" s="1">
        <f>Self_Reported!$H629</f>
        <v>0</v>
      </c>
      <c r="T629" s="1">
        <f>Self_Reported!$H629+Self_Reported!$I629</f>
        <v>0</v>
      </c>
      <c r="U629" s="1">
        <f>Self_Reported!$H629+Self_Reported!$I629+Self_Reported!$J629</f>
        <v>0</v>
      </c>
      <c r="V629" s="1">
        <f>Self_Reported!$N629</f>
        <v>0</v>
      </c>
    </row>
    <row r="630" spans="2:22" x14ac:dyDescent="0.25">
      <c r="B630" t="e">
        <f t="shared" si="8"/>
        <v>#REF!</v>
      </c>
      <c r="C630" s="1">
        <v>2022</v>
      </c>
      <c r="D630" s="1"/>
      <c r="E630" s="1"/>
      <c r="F630" s="1"/>
      <c r="G630" s="1"/>
      <c r="H630" s="1"/>
      <c r="I630" s="1"/>
      <c r="J630" s="1"/>
      <c r="K630" s="1"/>
      <c r="L630" s="1" t="e">
        <f>CONCATENATE(Self_Reported!$B630,Self_Reported!$C630)</f>
        <v>#REF!</v>
      </c>
      <c r="M630" s="1">
        <f>Self_Reported!$D630+Self_Reported!$E630+Self_Reported!$F630+Self_Reported!$G630</f>
        <v>0</v>
      </c>
      <c r="N630" s="1">
        <f>Self_Reported!$H630+Self_Reported!$I630+Self_Reported!$J630+Self_Reported!$K630</f>
        <v>0</v>
      </c>
      <c r="O630" s="1">
        <f>Self_Reported!$D630</f>
        <v>0</v>
      </c>
      <c r="P630" s="1">
        <f>Self_Reported!$D630+Self_Reported!$E630</f>
        <v>0</v>
      </c>
      <c r="Q630" s="1">
        <f>Self_Reported!$D630+Self_Reported!$E630+Self_Reported!$F630</f>
        <v>0</v>
      </c>
      <c r="R630" s="1">
        <f>Self_Reported!$M630</f>
        <v>0</v>
      </c>
      <c r="S630" s="1">
        <f>Self_Reported!$H630</f>
        <v>0</v>
      </c>
      <c r="T630" s="1">
        <f>Self_Reported!$H630+Self_Reported!$I630</f>
        <v>0</v>
      </c>
      <c r="U630" s="1">
        <f>Self_Reported!$H630+Self_Reported!$I630+Self_Reported!$J630</f>
        <v>0</v>
      </c>
      <c r="V630" s="1">
        <f>Self_Reported!$N630</f>
        <v>0</v>
      </c>
    </row>
    <row r="631" spans="2:22" x14ac:dyDescent="0.25">
      <c r="B631" t="e">
        <f t="shared" si="8"/>
        <v>#REF!</v>
      </c>
      <c r="C631" s="1">
        <v>2022</v>
      </c>
      <c r="D631" s="1"/>
      <c r="E631" s="1"/>
      <c r="F631" s="1"/>
      <c r="G631" s="1"/>
      <c r="H631" s="1"/>
      <c r="I631" s="1"/>
      <c r="J631" s="1"/>
      <c r="K631" s="1"/>
      <c r="L631" s="1" t="e">
        <f>CONCATENATE(Self_Reported!$B631,Self_Reported!$C631)</f>
        <v>#REF!</v>
      </c>
      <c r="M631" s="1">
        <f>Self_Reported!$D631+Self_Reported!$E631+Self_Reported!$F631+Self_Reported!$G631</f>
        <v>0</v>
      </c>
      <c r="N631" s="1">
        <f>Self_Reported!$H631+Self_Reported!$I631+Self_Reported!$J631+Self_Reported!$K631</f>
        <v>0</v>
      </c>
      <c r="O631" s="1">
        <f>Self_Reported!$D631</f>
        <v>0</v>
      </c>
      <c r="P631" s="1">
        <f>Self_Reported!$D631+Self_Reported!$E631</f>
        <v>0</v>
      </c>
      <c r="Q631" s="1">
        <f>Self_Reported!$D631+Self_Reported!$E631+Self_Reported!$F631</f>
        <v>0</v>
      </c>
      <c r="R631" s="1">
        <f>Self_Reported!$M631</f>
        <v>0</v>
      </c>
      <c r="S631" s="1">
        <f>Self_Reported!$H631</f>
        <v>0</v>
      </c>
      <c r="T631" s="1">
        <f>Self_Reported!$H631+Self_Reported!$I631</f>
        <v>0</v>
      </c>
      <c r="U631" s="1">
        <f>Self_Reported!$H631+Self_Reported!$I631+Self_Reported!$J631</f>
        <v>0</v>
      </c>
      <c r="V631" s="1">
        <f>Self_Reported!$N631</f>
        <v>0</v>
      </c>
    </row>
    <row r="632" spans="2:22" x14ac:dyDescent="0.25">
      <c r="B632" t="e">
        <f t="shared" si="8"/>
        <v>#REF!</v>
      </c>
      <c r="C632" s="1">
        <v>2022</v>
      </c>
      <c r="D632" s="1"/>
      <c r="E632" s="1"/>
      <c r="F632" s="1"/>
      <c r="G632" s="1"/>
      <c r="H632" s="1"/>
      <c r="I632" s="1"/>
      <c r="J632" s="1"/>
      <c r="K632" s="1"/>
      <c r="L632" s="1" t="e">
        <f>CONCATENATE(Self_Reported!$B632,Self_Reported!$C632)</f>
        <v>#REF!</v>
      </c>
      <c r="M632" s="1">
        <f>Self_Reported!$D632+Self_Reported!$E632+Self_Reported!$F632+Self_Reported!$G632</f>
        <v>0</v>
      </c>
      <c r="N632" s="1">
        <f>Self_Reported!$H632+Self_Reported!$I632+Self_Reported!$J632+Self_Reported!$K632</f>
        <v>0</v>
      </c>
      <c r="O632" s="1">
        <f>Self_Reported!$D632</f>
        <v>0</v>
      </c>
      <c r="P632" s="1">
        <f>Self_Reported!$D632+Self_Reported!$E632</f>
        <v>0</v>
      </c>
      <c r="Q632" s="1">
        <f>Self_Reported!$D632+Self_Reported!$E632+Self_Reported!$F632</f>
        <v>0</v>
      </c>
      <c r="R632" s="1">
        <f>Self_Reported!$M632</f>
        <v>0</v>
      </c>
      <c r="S632" s="1">
        <f>Self_Reported!$H632</f>
        <v>0</v>
      </c>
      <c r="T632" s="1">
        <f>Self_Reported!$H632+Self_Reported!$I632</f>
        <v>0</v>
      </c>
      <c r="U632" s="1">
        <f>Self_Reported!$H632+Self_Reported!$I632+Self_Reported!$J632</f>
        <v>0</v>
      </c>
      <c r="V632" s="1">
        <f>Self_Reported!$N632</f>
        <v>0</v>
      </c>
    </row>
    <row r="633" spans="2:22" x14ac:dyDescent="0.25">
      <c r="B633" t="e">
        <f t="shared" si="8"/>
        <v>#REF!</v>
      </c>
      <c r="C633" s="1">
        <v>2022</v>
      </c>
      <c r="D633" s="1"/>
      <c r="E633" s="1"/>
      <c r="F633" s="1"/>
      <c r="G633" s="1"/>
      <c r="H633" s="1"/>
      <c r="I633" s="1"/>
      <c r="J633" s="1"/>
      <c r="K633" s="1"/>
      <c r="L633" s="1" t="e">
        <f>CONCATENATE(Self_Reported!$B633,Self_Reported!$C633)</f>
        <v>#REF!</v>
      </c>
      <c r="M633" s="1">
        <f>Self_Reported!$D633+Self_Reported!$E633+Self_Reported!$F633+Self_Reported!$G633</f>
        <v>0</v>
      </c>
      <c r="N633" s="1">
        <f>Self_Reported!$H633+Self_Reported!$I633+Self_Reported!$J633+Self_Reported!$K633</f>
        <v>0</v>
      </c>
      <c r="O633" s="1">
        <f>Self_Reported!$D633</f>
        <v>0</v>
      </c>
      <c r="P633" s="1">
        <f>Self_Reported!$D633+Self_Reported!$E633</f>
        <v>0</v>
      </c>
      <c r="Q633" s="1">
        <f>Self_Reported!$D633+Self_Reported!$E633+Self_Reported!$F633</f>
        <v>0</v>
      </c>
      <c r="R633" s="1">
        <f>Self_Reported!$M633</f>
        <v>0</v>
      </c>
      <c r="S633" s="1">
        <f>Self_Reported!$H633</f>
        <v>0</v>
      </c>
      <c r="T633" s="1">
        <f>Self_Reported!$H633+Self_Reported!$I633</f>
        <v>0</v>
      </c>
      <c r="U633" s="1">
        <f>Self_Reported!$H633+Self_Reported!$I633+Self_Reported!$J633</f>
        <v>0</v>
      </c>
      <c r="V633" s="1">
        <f>Self_Reported!$N633</f>
        <v>0</v>
      </c>
    </row>
    <row r="634" spans="2:22" x14ac:dyDescent="0.25">
      <c r="B634" t="e">
        <f t="shared" si="8"/>
        <v>#REF!</v>
      </c>
      <c r="C634" s="1">
        <v>2022</v>
      </c>
      <c r="D634" s="1"/>
      <c r="E634" s="1"/>
      <c r="F634" s="1"/>
      <c r="G634" s="1"/>
      <c r="H634" s="1"/>
      <c r="I634" s="1"/>
      <c r="J634" s="1"/>
      <c r="K634" s="1"/>
      <c r="L634" s="1" t="e">
        <f>CONCATENATE(Self_Reported!$B634,Self_Reported!$C634)</f>
        <v>#REF!</v>
      </c>
      <c r="M634" s="1">
        <f>Self_Reported!$D634+Self_Reported!$E634+Self_Reported!$F634+Self_Reported!$G634</f>
        <v>0</v>
      </c>
      <c r="N634" s="1">
        <f>Self_Reported!$H634+Self_Reported!$I634+Self_Reported!$J634+Self_Reported!$K634</f>
        <v>0</v>
      </c>
      <c r="O634" s="1">
        <f>Self_Reported!$D634</f>
        <v>0</v>
      </c>
      <c r="P634" s="1">
        <f>Self_Reported!$D634+Self_Reported!$E634</f>
        <v>0</v>
      </c>
      <c r="Q634" s="1">
        <f>Self_Reported!$D634+Self_Reported!$E634+Self_Reported!$F634</f>
        <v>0</v>
      </c>
      <c r="R634" s="1">
        <f>Self_Reported!$M634</f>
        <v>0</v>
      </c>
      <c r="S634" s="1">
        <f>Self_Reported!$H634</f>
        <v>0</v>
      </c>
      <c r="T634" s="1">
        <f>Self_Reported!$H634+Self_Reported!$I634</f>
        <v>0</v>
      </c>
      <c r="U634" s="1">
        <f>Self_Reported!$H634+Self_Reported!$I634+Self_Reported!$J634</f>
        <v>0</v>
      </c>
      <c r="V634" s="1">
        <f>Self_Reported!$N634</f>
        <v>0</v>
      </c>
    </row>
    <row r="635" spans="2:22" x14ac:dyDescent="0.25">
      <c r="B635" t="e">
        <f t="shared" si="8"/>
        <v>#REF!</v>
      </c>
      <c r="C635" s="1">
        <v>2022</v>
      </c>
      <c r="D635" s="1"/>
      <c r="E635" s="1"/>
      <c r="F635" s="1"/>
      <c r="G635" s="1"/>
      <c r="H635" s="1"/>
      <c r="I635" s="1"/>
      <c r="J635" s="1"/>
      <c r="K635" s="1"/>
      <c r="L635" s="1" t="e">
        <f>CONCATENATE(Self_Reported!$B635,Self_Reported!$C635)</f>
        <v>#REF!</v>
      </c>
      <c r="M635" s="1">
        <f>Self_Reported!$D635+Self_Reported!$E635+Self_Reported!$F635+Self_Reported!$G635</f>
        <v>0</v>
      </c>
      <c r="N635" s="1">
        <f>Self_Reported!$H635+Self_Reported!$I635+Self_Reported!$J635+Self_Reported!$K635</f>
        <v>0</v>
      </c>
      <c r="O635" s="1">
        <f>Self_Reported!$D635</f>
        <v>0</v>
      </c>
      <c r="P635" s="1">
        <f>Self_Reported!$D635+Self_Reported!$E635</f>
        <v>0</v>
      </c>
      <c r="Q635" s="1">
        <f>Self_Reported!$D635+Self_Reported!$E635+Self_Reported!$F635</f>
        <v>0</v>
      </c>
      <c r="R635" s="1">
        <f>Self_Reported!$M635</f>
        <v>0</v>
      </c>
      <c r="S635" s="1">
        <f>Self_Reported!$H635</f>
        <v>0</v>
      </c>
      <c r="T635" s="1">
        <f>Self_Reported!$H635+Self_Reported!$I635</f>
        <v>0</v>
      </c>
      <c r="U635" s="1">
        <f>Self_Reported!$H635+Self_Reported!$I635+Self_Reported!$J635</f>
        <v>0</v>
      </c>
      <c r="V635" s="1">
        <f>Self_Reported!$N635</f>
        <v>0</v>
      </c>
    </row>
    <row r="636" spans="2:22" x14ac:dyDescent="0.25">
      <c r="B636" t="e">
        <f t="shared" si="8"/>
        <v>#REF!</v>
      </c>
      <c r="C636" s="1">
        <v>2022</v>
      </c>
      <c r="D636" s="1"/>
      <c r="E636" s="1"/>
      <c r="F636" s="1"/>
      <c r="G636" s="1"/>
      <c r="H636" s="1"/>
      <c r="I636" s="1"/>
      <c r="J636" s="1"/>
      <c r="K636" s="1"/>
      <c r="L636" s="1" t="e">
        <f>CONCATENATE(Self_Reported!$B636,Self_Reported!$C636)</f>
        <v>#REF!</v>
      </c>
      <c r="M636" s="1">
        <f>Self_Reported!$D636+Self_Reported!$E636+Self_Reported!$F636+Self_Reported!$G636</f>
        <v>0</v>
      </c>
      <c r="N636" s="1">
        <f>Self_Reported!$H636+Self_Reported!$I636+Self_Reported!$J636+Self_Reported!$K636</f>
        <v>0</v>
      </c>
      <c r="O636" s="1">
        <f>Self_Reported!$D636</f>
        <v>0</v>
      </c>
      <c r="P636" s="1">
        <f>Self_Reported!$D636+Self_Reported!$E636</f>
        <v>0</v>
      </c>
      <c r="Q636" s="1">
        <f>Self_Reported!$D636+Self_Reported!$E636+Self_Reported!$F636</f>
        <v>0</v>
      </c>
      <c r="R636" s="1">
        <f>Self_Reported!$M636</f>
        <v>0</v>
      </c>
      <c r="S636" s="1">
        <f>Self_Reported!$H636</f>
        <v>0</v>
      </c>
      <c r="T636" s="1">
        <f>Self_Reported!$H636+Self_Reported!$I636</f>
        <v>0</v>
      </c>
      <c r="U636" s="1">
        <f>Self_Reported!$H636+Self_Reported!$I636+Self_Reported!$J636</f>
        <v>0</v>
      </c>
      <c r="V636" s="1">
        <f>Self_Reported!$N636</f>
        <v>0</v>
      </c>
    </row>
    <row r="637" spans="2:22" x14ac:dyDescent="0.25">
      <c r="B637" t="e">
        <f t="shared" si="8"/>
        <v>#REF!</v>
      </c>
      <c r="C637" s="1">
        <v>2022</v>
      </c>
      <c r="D637" s="1"/>
      <c r="E637" s="1"/>
      <c r="F637" s="1"/>
      <c r="G637" s="1"/>
      <c r="H637" s="1"/>
      <c r="I637" s="1"/>
      <c r="J637" s="1"/>
      <c r="K637" s="1"/>
      <c r="L637" s="1" t="e">
        <f>CONCATENATE(Self_Reported!$B637,Self_Reported!$C637)</f>
        <v>#REF!</v>
      </c>
      <c r="M637" s="1">
        <f>Self_Reported!$D637+Self_Reported!$E637+Self_Reported!$F637+Self_Reported!$G637</f>
        <v>0</v>
      </c>
      <c r="N637" s="1">
        <f>Self_Reported!$H637+Self_Reported!$I637+Self_Reported!$J637+Self_Reported!$K637</f>
        <v>0</v>
      </c>
      <c r="O637" s="1">
        <f>Self_Reported!$D637</f>
        <v>0</v>
      </c>
      <c r="P637" s="1">
        <f>Self_Reported!$D637+Self_Reported!$E637</f>
        <v>0</v>
      </c>
      <c r="Q637" s="1">
        <f>Self_Reported!$D637+Self_Reported!$E637+Self_Reported!$F637</f>
        <v>0</v>
      </c>
      <c r="R637" s="1">
        <f>Self_Reported!$M637</f>
        <v>0</v>
      </c>
      <c r="S637" s="1">
        <f>Self_Reported!$H637</f>
        <v>0</v>
      </c>
      <c r="T637" s="1">
        <f>Self_Reported!$H637+Self_Reported!$I637</f>
        <v>0</v>
      </c>
      <c r="U637" s="1">
        <f>Self_Reported!$H637+Self_Reported!$I637+Self_Reported!$J637</f>
        <v>0</v>
      </c>
      <c r="V637" s="1">
        <f>Self_Reported!$N637</f>
        <v>0</v>
      </c>
    </row>
    <row r="638" spans="2:22" x14ac:dyDescent="0.25">
      <c r="B638" t="e">
        <f t="shared" si="8"/>
        <v>#REF!</v>
      </c>
      <c r="C638" s="1">
        <v>2022</v>
      </c>
      <c r="D638" s="1"/>
      <c r="E638" s="1"/>
      <c r="F638" s="1"/>
      <c r="G638" s="1"/>
      <c r="H638" s="1"/>
      <c r="I638" s="1"/>
      <c r="J638" s="1"/>
      <c r="K638" s="1"/>
      <c r="L638" s="1" t="e">
        <f>CONCATENATE(Self_Reported!$B638,Self_Reported!$C638)</f>
        <v>#REF!</v>
      </c>
      <c r="M638" s="1">
        <f>Self_Reported!$D638+Self_Reported!$E638+Self_Reported!$F638+Self_Reported!$G638</f>
        <v>0</v>
      </c>
      <c r="N638" s="1">
        <f>Self_Reported!$H638+Self_Reported!$I638+Self_Reported!$J638+Self_Reported!$K638</f>
        <v>0</v>
      </c>
      <c r="O638" s="1">
        <f>Self_Reported!$D638</f>
        <v>0</v>
      </c>
      <c r="P638" s="1">
        <f>Self_Reported!$D638+Self_Reported!$E638</f>
        <v>0</v>
      </c>
      <c r="Q638" s="1">
        <f>Self_Reported!$D638+Self_Reported!$E638+Self_Reported!$F638</f>
        <v>0</v>
      </c>
      <c r="R638" s="1">
        <f>Self_Reported!$M638</f>
        <v>0</v>
      </c>
      <c r="S638" s="1">
        <f>Self_Reported!$H638</f>
        <v>0</v>
      </c>
      <c r="T638" s="1">
        <f>Self_Reported!$H638+Self_Reported!$I638</f>
        <v>0</v>
      </c>
      <c r="U638" s="1">
        <f>Self_Reported!$H638+Self_Reported!$I638+Self_Reported!$J638</f>
        <v>0</v>
      </c>
      <c r="V638" s="1">
        <f>Self_Reported!$N638</f>
        <v>0</v>
      </c>
    </row>
    <row r="639" spans="2:22" x14ac:dyDescent="0.25">
      <c r="B639" t="e">
        <f t="shared" si="8"/>
        <v>#REF!</v>
      </c>
      <c r="C639" s="1">
        <v>2022</v>
      </c>
      <c r="D639" s="1"/>
      <c r="E639" s="1"/>
      <c r="F639" s="1"/>
      <c r="G639" s="1"/>
      <c r="H639" s="1"/>
      <c r="I639" s="1"/>
      <c r="J639" s="1"/>
      <c r="K639" s="1"/>
      <c r="L639" s="1" t="e">
        <f>CONCATENATE(Self_Reported!$B639,Self_Reported!$C639)</f>
        <v>#REF!</v>
      </c>
      <c r="M639" s="1">
        <f>Self_Reported!$D639+Self_Reported!$E639+Self_Reported!$F639+Self_Reported!$G639</f>
        <v>0</v>
      </c>
      <c r="N639" s="1">
        <f>Self_Reported!$H639+Self_Reported!$I639+Self_Reported!$J639+Self_Reported!$K639</f>
        <v>0</v>
      </c>
      <c r="O639" s="1">
        <f>Self_Reported!$D639</f>
        <v>0</v>
      </c>
      <c r="P639" s="1">
        <f>Self_Reported!$D639+Self_Reported!$E639</f>
        <v>0</v>
      </c>
      <c r="Q639" s="1">
        <f>Self_Reported!$D639+Self_Reported!$E639+Self_Reported!$F639</f>
        <v>0</v>
      </c>
      <c r="R639" s="1">
        <f>Self_Reported!$M639</f>
        <v>0</v>
      </c>
      <c r="S639" s="1">
        <f>Self_Reported!$H639</f>
        <v>0</v>
      </c>
      <c r="T639" s="1">
        <f>Self_Reported!$H639+Self_Reported!$I639</f>
        <v>0</v>
      </c>
      <c r="U639" s="1">
        <f>Self_Reported!$H639+Self_Reported!$I639+Self_Reported!$J639</f>
        <v>0</v>
      </c>
      <c r="V639" s="1">
        <f>Self_Reported!$N639</f>
        <v>0</v>
      </c>
    </row>
    <row r="640" spans="2:22" x14ac:dyDescent="0.25">
      <c r="B640" t="e">
        <f t="shared" si="8"/>
        <v>#REF!</v>
      </c>
      <c r="C640" s="1">
        <v>2022</v>
      </c>
      <c r="D640" s="1"/>
      <c r="E640" s="1"/>
      <c r="F640" s="1"/>
      <c r="G640" s="1"/>
      <c r="H640" s="1"/>
      <c r="I640" s="1"/>
      <c r="J640" s="1"/>
      <c r="K640" s="1"/>
      <c r="L640" s="1" t="e">
        <f>CONCATENATE(Self_Reported!$B640,Self_Reported!$C640)</f>
        <v>#REF!</v>
      </c>
      <c r="M640" s="1">
        <f>Self_Reported!$D640+Self_Reported!$E640+Self_Reported!$F640+Self_Reported!$G640</f>
        <v>0</v>
      </c>
      <c r="N640" s="1">
        <f>Self_Reported!$H640+Self_Reported!$I640+Self_Reported!$J640+Self_Reported!$K640</f>
        <v>0</v>
      </c>
      <c r="O640" s="1">
        <f>Self_Reported!$D640</f>
        <v>0</v>
      </c>
      <c r="P640" s="1">
        <f>Self_Reported!$D640+Self_Reported!$E640</f>
        <v>0</v>
      </c>
      <c r="Q640" s="1">
        <f>Self_Reported!$D640+Self_Reported!$E640+Self_Reported!$F640</f>
        <v>0</v>
      </c>
      <c r="R640" s="1">
        <f>Self_Reported!$M640</f>
        <v>0</v>
      </c>
      <c r="S640" s="1">
        <f>Self_Reported!$H640</f>
        <v>0</v>
      </c>
      <c r="T640" s="1">
        <f>Self_Reported!$H640+Self_Reported!$I640</f>
        <v>0</v>
      </c>
      <c r="U640" s="1">
        <f>Self_Reported!$H640+Self_Reported!$I640+Self_Reported!$J640</f>
        <v>0</v>
      </c>
      <c r="V640" s="1">
        <f>Self_Reported!$N640</f>
        <v>0</v>
      </c>
    </row>
    <row r="641" spans="2:22" x14ac:dyDescent="0.25">
      <c r="B641" t="e">
        <f t="shared" si="8"/>
        <v>#REF!</v>
      </c>
      <c r="C641" s="1">
        <v>2022</v>
      </c>
      <c r="D641" s="1"/>
      <c r="E641" s="1"/>
      <c r="F641" s="1"/>
      <c r="G641" s="1"/>
      <c r="H641" s="1"/>
      <c r="I641" s="1"/>
      <c r="J641" s="1"/>
      <c r="K641" s="1"/>
      <c r="L641" s="1" t="e">
        <f>CONCATENATE(Self_Reported!$B641,Self_Reported!$C641)</f>
        <v>#REF!</v>
      </c>
      <c r="M641" s="1">
        <f>Self_Reported!$D641+Self_Reported!$E641+Self_Reported!$F641+Self_Reported!$G641</f>
        <v>0</v>
      </c>
      <c r="N641" s="1">
        <f>Self_Reported!$H641+Self_Reported!$I641+Self_Reported!$J641+Self_Reported!$K641</f>
        <v>0</v>
      </c>
      <c r="O641" s="1">
        <f>Self_Reported!$D641</f>
        <v>0</v>
      </c>
      <c r="P641" s="1">
        <f>Self_Reported!$D641+Self_Reported!$E641</f>
        <v>0</v>
      </c>
      <c r="Q641" s="1">
        <f>Self_Reported!$D641+Self_Reported!$E641+Self_Reported!$F641</f>
        <v>0</v>
      </c>
      <c r="R641" s="1">
        <f>Self_Reported!$M641</f>
        <v>0</v>
      </c>
      <c r="S641" s="1">
        <f>Self_Reported!$H641</f>
        <v>0</v>
      </c>
      <c r="T641" s="1">
        <f>Self_Reported!$H641+Self_Reported!$I641</f>
        <v>0</v>
      </c>
      <c r="U641" s="1">
        <f>Self_Reported!$H641+Self_Reported!$I641+Self_Reported!$J641</f>
        <v>0</v>
      </c>
      <c r="V641" s="1">
        <f>Self_Reported!$N641</f>
        <v>0</v>
      </c>
    </row>
    <row r="642" spans="2:22" x14ac:dyDescent="0.25">
      <c r="B642" t="e">
        <f t="shared" si="8"/>
        <v>#REF!</v>
      </c>
      <c r="C642" s="1">
        <v>2022</v>
      </c>
      <c r="D642" s="1"/>
      <c r="E642" s="1"/>
      <c r="F642" s="1"/>
      <c r="G642" s="1"/>
      <c r="H642" s="1"/>
      <c r="I642" s="1"/>
      <c r="J642" s="1"/>
      <c r="K642" s="1"/>
      <c r="L642" s="1" t="e">
        <f>CONCATENATE(Self_Reported!$B642,Self_Reported!$C642)</f>
        <v>#REF!</v>
      </c>
      <c r="M642" s="1">
        <f>Self_Reported!$D642+Self_Reported!$E642+Self_Reported!$F642+Self_Reported!$G642</f>
        <v>0</v>
      </c>
      <c r="N642" s="1">
        <f>Self_Reported!$H642+Self_Reported!$I642+Self_Reported!$J642+Self_Reported!$K642</f>
        <v>0</v>
      </c>
      <c r="O642" s="1">
        <f>Self_Reported!$D642</f>
        <v>0</v>
      </c>
      <c r="P642" s="1">
        <f>Self_Reported!$D642+Self_Reported!$E642</f>
        <v>0</v>
      </c>
      <c r="Q642" s="1">
        <f>Self_Reported!$D642+Self_Reported!$E642+Self_Reported!$F642</f>
        <v>0</v>
      </c>
      <c r="R642" s="1">
        <f>Self_Reported!$M642</f>
        <v>0</v>
      </c>
      <c r="S642" s="1">
        <f>Self_Reported!$H642</f>
        <v>0</v>
      </c>
      <c r="T642" s="1">
        <f>Self_Reported!$H642+Self_Reported!$I642</f>
        <v>0</v>
      </c>
      <c r="U642" s="1">
        <f>Self_Reported!$H642+Self_Reported!$I642+Self_Reported!$J642</f>
        <v>0</v>
      </c>
      <c r="V642" s="1">
        <f>Self_Reported!$N642</f>
        <v>0</v>
      </c>
    </row>
    <row r="643" spans="2:22" x14ac:dyDescent="0.25">
      <c r="B643" t="e">
        <f t="shared" si="8"/>
        <v>#REF!</v>
      </c>
      <c r="C643" s="1">
        <v>2022</v>
      </c>
      <c r="D643" s="1"/>
      <c r="E643" s="1"/>
      <c r="F643" s="1"/>
      <c r="G643" s="1"/>
      <c r="H643" s="1"/>
      <c r="I643" s="1"/>
      <c r="J643" s="1"/>
      <c r="K643" s="1"/>
      <c r="L643" s="1" t="e">
        <f>CONCATENATE(Self_Reported!$B643,Self_Reported!$C643)</f>
        <v>#REF!</v>
      </c>
      <c r="M643" s="1">
        <f>Self_Reported!$D643+Self_Reported!$E643+Self_Reported!$F643+Self_Reported!$G643</f>
        <v>0</v>
      </c>
      <c r="N643" s="1">
        <f>Self_Reported!$H643+Self_Reported!$I643+Self_Reported!$J643+Self_Reported!$K643</f>
        <v>0</v>
      </c>
      <c r="O643" s="1">
        <f>Self_Reported!$D643</f>
        <v>0</v>
      </c>
      <c r="P643" s="1">
        <f>Self_Reported!$D643+Self_Reported!$E643</f>
        <v>0</v>
      </c>
      <c r="Q643" s="1">
        <f>Self_Reported!$D643+Self_Reported!$E643+Self_Reported!$F643</f>
        <v>0</v>
      </c>
      <c r="R643" s="1">
        <f>Self_Reported!$M643</f>
        <v>0</v>
      </c>
      <c r="S643" s="1">
        <f>Self_Reported!$H643</f>
        <v>0</v>
      </c>
      <c r="T643" s="1">
        <f>Self_Reported!$H643+Self_Reported!$I643</f>
        <v>0</v>
      </c>
      <c r="U643" s="1">
        <f>Self_Reported!$H643+Self_Reported!$I643+Self_Reported!$J643</f>
        <v>0</v>
      </c>
      <c r="V643" s="1">
        <f>Self_Reported!$N643</f>
        <v>0</v>
      </c>
    </row>
    <row r="644" spans="2:22" x14ac:dyDescent="0.25">
      <c r="B644" t="e">
        <f t="shared" si="8"/>
        <v>#REF!</v>
      </c>
      <c r="C644" s="1">
        <v>2022</v>
      </c>
      <c r="D644" s="1"/>
      <c r="E644" s="1"/>
      <c r="F644" s="1"/>
      <c r="G644" s="1"/>
      <c r="H644" s="1"/>
      <c r="I644" s="1"/>
      <c r="J644" s="1"/>
      <c r="K644" s="1"/>
      <c r="L644" s="1" t="e">
        <f>CONCATENATE(Self_Reported!$B644,Self_Reported!$C644)</f>
        <v>#REF!</v>
      </c>
      <c r="M644" s="1">
        <f>Self_Reported!$D644+Self_Reported!$E644+Self_Reported!$F644+Self_Reported!$G644</f>
        <v>0</v>
      </c>
      <c r="N644" s="1">
        <f>Self_Reported!$H644+Self_Reported!$I644+Self_Reported!$J644+Self_Reported!$K644</f>
        <v>0</v>
      </c>
      <c r="O644" s="1">
        <f>Self_Reported!$D644</f>
        <v>0</v>
      </c>
      <c r="P644" s="1">
        <f>Self_Reported!$D644+Self_Reported!$E644</f>
        <v>0</v>
      </c>
      <c r="Q644" s="1">
        <f>Self_Reported!$D644+Self_Reported!$E644+Self_Reported!$F644</f>
        <v>0</v>
      </c>
      <c r="R644" s="1">
        <f>Self_Reported!$M644</f>
        <v>0</v>
      </c>
      <c r="S644" s="1">
        <f>Self_Reported!$H644</f>
        <v>0</v>
      </c>
      <c r="T644" s="1">
        <f>Self_Reported!$H644+Self_Reported!$I644</f>
        <v>0</v>
      </c>
      <c r="U644" s="1">
        <f>Self_Reported!$H644+Self_Reported!$I644+Self_Reported!$J644</f>
        <v>0</v>
      </c>
      <c r="V644" s="1">
        <f>Self_Reported!$N644</f>
        <v>0</v>
      </c>
    </row>
    <row r="645" spans="2:22" x14ac:dyDescent="0.25">
      <c r="B645" t="e">
        <f t="shared" si="8"/>
        <v>#REF!</v>
      </c>
      <c r="C645" s="1">
        <v>2022</v>
      </c>
      <c r="D645" s="1"/>
      <c r="E645" s="1"/>
      <c r="F645" s="1"/>
      <c r="G645" s="1"/>
      <c r="H645" s="1"/>
      <c r="I645" s="1"/>
      <c r="J645" s="1"/>
      <c r="K645" s="1"/>
      <c r="L645" s="1" t="e">
        <f>CONCATENATE(Self_Reported!$B645,Self_Reported!$C645)</f>
        <v>#REF!</v>
      </c>
      <c r="M645" s="1">
        <f>Self_Reported!$D645+Self_Reported!$E645+Self_Reported!$F645+Self_Reported!$G645</f>
        <v>0</v>
      </c>
      <c r="N645" s="1">
        <f>Self_Reported!$H645+Self_Reported!$I645+Self_Reported!$J645+Self_Reported!$K645</f>
        <v>0</v>
      </c>
      <c r="O645" s="1">
        <f>Self_Reported!$D645</f>
        <v>0</v>
      </c>
      <c r="P645" s="1">
        <f>Self_Reported!$D645+Self_Reported!$E645</f>
        <v>0</v>
      </c>
      <c r="Q645" s="1">
        <f>Self_Reported!$D645+Self_Reported!$E645+Self_Reported!$F645</f>
        <v>0</v>
      </c>
      <c r="R645" s="1">
        <f>Self_Reported!$M645</f>
        <v>0</v>
      </c>
      <c r="S645" s="1">
        <f>Self_Reported!$H645</f>
        <v>0</v>
      </c>
      <c r="T645" s="1">
        <f>Self_Reported!$H645+Self_Reported!$I645</f>
        <v>0</v>
      </c>
      <c r="U645" s="1">
        <f>Self_Reported!$H645+Self_Reported!$I645+Self_Reported!$J645</f>
        <v>0</v>
      </c>
      <c r="V645" s="1">
        <f>Self_Reported!$N645</f>
        <v>0</v>
      </c>
    </row>
    <row r="646" spans="2:22" x14ac:dyDescent="0.25">
      <c r="B646" t="e">
        <f t="shared" si="8"/>
        <v>#REF!</v>
      </c>
      <c r="C646" s="1">
        <v>2022</v>
      </c>
      <c r="D646" s="1"/>
      <c r="E646" s="1"/>
      <c r="F646" s="1"/>
      <c r="G646" s="1"/>
      <c r="H646" s="1"/>
      <c r="I646" s="1"/>
      <c r="J646" s="1"/>
      <c r="K646" s="1"/>
      <c r="L646" s="1" t="e">
        <f>CONCATENATE(Self_Reported!$B646,Self_Reported!$C646)</f>
        <v>#REF!</v>
      </c>
      <c r="M646" s="1">
        <f>Self_Reported!$D646+Self_Reported!$E646+Self_Reported!$F646+Self_Reported!$G646</f>
        <v>0</v>
      </c>
      <c r="N646" s="1">
        <f>Self_Reported!$H646+Self_Reported!$I646+Self_Reported!$J646+Self_Reported!$K646</f>
        <v>0</v>
      </c>
      <c r="O646" s="1">
        <f>Self_Reported!$D646</f>
        <v>0</v>
      </c>
      <c r="P646" s="1">
        <f>Self_Reported!$D646+Self_Reported!$E646</f>
        <v>0</v>
      </c>
      <c r="Q646" s="1">
        <f>Self_Reported!$D646+Self_Reported!$E646+Self_Reported!$F646</f>
        <v>0</v>
      </c>
      <c r="R646" s="1">
        <f>Self_Reported!$M646</f>
        <v>0</v>
      </c>
      <c r="S646" s="1">
        <f>Self_Reported!$H646</f>
        <v>0</v>
      </c>
      <c r="T646" s="1">
        <f>Self_Reported!$H646+Self_Reported!$I646</f>
        <v>0</v>
      </c>
      <c r="U646" s="1">
        <f>Self_Reported!$H646+Self_Reported!$I646+Self_Reported!$J646</f>
        <v>0</v>
      </c>
      <c r="V646" s="1">
        <f>Self_Reported!$N646</f>
        <v>0</v>
      </c>
    </row>
    <row r="647" spans="2:22" x14ac:dyDescent="0.25">
      <c r="B647" t="e">
        <f t="shared" si="8"/>
        <v>#REF!</v>
      </c>
      <c r="C647" s="1">
        <v>2022</v>
      </c>
      <c r="D647" s="1"/>
      <c r="E647" s="1"/>
      <c r="F647" s="1"/>
      <c r="G647" s="1"/>
      <c r="H647" s="1"/>
      <c r="I647" s="1"/>
      <c r="J647" s="1"/>
      <c r="K647" s="1"/>
      <c r="L647" s="1" t="e">
        <f>CONCATENATE(Self_Reported!$B647,Self_Reported!$C647)</f>
        <v>#REF!</v>
      </c>
      <c r="M647" s="1">
        <f>Self_Reported!$D647+Self_Reported!$E647+Self_Reported!$F647+Self_Reported!$G647</f>
        <v>0</v>
      </c>
      <c r="N647" s="1">
        <f>Self_Reported!$H647+Self_Reported!$I647+Self_Reported!$J647+Self_Reported!$K647</f>
        <v>0</v>
      </c>
      <c r="O647" s="1">
        <f>Self_Reported!$D647</f>
        <v>0</v>
      </c>
      <c r="P647" s="1">
        <f>Self_Reported!$D647+Self_Reported!$E647</f>
        <v>0</v>
      </c>
      <c r="Q647" s="1">
        <f>Self_Reported!$D647+Self_Reported!$E647+Self_Reported!$F647</f>
        <v>0</v>
      </c>
      <c r="R647" s="1">
        <f>Self_Reported!$M647</f>
        <v>0</v>
      </c>
      <c r="S647" s="1">
        <f>Self_Reported!$H647</f>
        <v>0</v>
      </c>
      <c r="T647" s="1">
        <f>Self_Reported!$H647+Self_Reported!$I647</f>
        <v>0</v>
      </c>
      <c r="U647" s="1">
        <f>Self_Reported!$H647+Self_Reported!$I647+Self_Reported!$J647</f>
        <v>0</v>
      </c>
      <c r="V647" s="1">
        <f>Self_Reported!$N647</f>
        <v>0</v>
      </c>
    </row>
    <row r="648" spans="2:22" x14ac:dyDescent="0.25">
      <c r="B648" t="e">
        <f t="shared" si="8"/>
        <v>#REF!</v>
      </c>
      <c r="C648" s="1">
        <v>2022</v>
      </c>
      <c r="D648" s="1"/>
      <c r="E648" s="1"/>
      <c r="F648" s="1"/>
      <c r="G648" s="1"/>
      <c r="H648" s="1"/>
      <c r="I648" s="1"/>
      <c r="J648" s="1"/>
      <c r="K648" s="1"/>
      <c r="L648" s="1" t="e">
        <f>CONCATENATE(Self_Reported!$B648,Self_Reported!$C648)</f>
        <v>#REF!</v>
      </c>
      <c r="M648" s="1">
        <f>Self_Reported!$D648+Self_Reported!$E648+Self_Reported!$F648+Self_Reported!$G648</f>
        <v>0</v>
      </c>
      <c r="N648" s="1">
        <f>Self_Reported!$H648+Self_Reported!$I648+Self_Reported!$J648+Self_Reported!$K648</f>
        <v>0</v>
      </c>
      <c r="O648" s="1">
        <f>Self_Reported!$D648</f>
        <v>0</v>
      </c>
      <c r="P648" s="1">
        <f>Self_Reported!$D648+Self_Reported!$E648</f>
        <v>0</v>
      </c>
      <c r="Q648" s="1">
        <f>Self_Reported!$D648+Self_Reported!$E648+Self_Reported!$F648</f>
        <v>0</v>
      </c>
      <c r="R648" s="1">
        <f>Self_Reported!$M648</f>
        <v>0</v>
      </c>
      <c r="S648" s="1">
        <f>Self_Reported!$H648</f>
        <v>0</v>
      </c>
      <c r="T648" s="1">
        <f>Self_Reported!$H648+Self_Reported!$I648</f>
        <v>0</v>
      </c>
      <c r="U648" s="1">
        <f>Self_Reported!$H648+Self_Reported!$I648+Self_Reported!$J648</f>
        <v>0</v>
      </c>
      <c r="V648" s="1">
        <f>Self_Reported!$N648</f>
        <v>0</v>
      </c>
    </row>
    <row r="649" spans="2:22" x14ac:dyDescent="0.25">
      <c r="B649" t="e">
        <f t="shared" si="8"/>
        <v>#REF!</v>
      </c>
      <c r="C649" s="1">
        <v>2022</v>
      </c>
      <c r="D649" s="1"/>
      <c r="E649" s="1"/>
      <c r="F649" s="1"/>
      <c r="G649" s="1"/>
      <c r="H649" s="1"/>
      <c r="I649" s="1"/>
      <c r="J649" s="1"/>
      <c r="K649" s="1"/>
      <c r="L649" s="1" t="e">
        <f>CONCATENATE(Self_Reported!$B649,Self_Reported!$C649)</f>
        <v>#REF!</v>
      </c>
      <c r="M649" s="1">
        <f>Self_Reported!$D649+Self_Reported!$E649+Self_Reported!$F649+Self_Reported!$G649</f>
        <v>0</v>
      </c>
      <c r="N649" s="1">
        <f>Self_Reported!$H649+Self_Reported!$I649+Self_Reported!$J649+Self_Reported!$K649</f>
        <v>0</v>
      </c>
      <c r="O649" s="1">
        <f>Self_Reported!$D649</f>
        <v>0</v>
      </c>
      <c r="P649" s="1">
        <f>Self_Reported!$D649+Self_Reported!$E649</f>
        <v>0</v>
      </c>
      <c r="Q649" s="1">
        <f>Self_Reported!$D649+Self_Reported!$E649+Self_Reported!$F649</f>
        <v>0</v>
      </c>
      <c r="R649" s="1">
        <f>Self_Reported!$M649</f>
        <v>0</v>
      </c>
      <c r="S649" s="1">
        <f>Self_Reported!$H649</f>
        <v>0</v>
      </c>
      <c r="T649" s="1">
        <f>Self_Reported!$H649+Self_Reported!$I649</f>
        <v>0</v>
      </c>
      <c r="U649" s="1">
        <f>Self_Reported!$H649+Self_Reported!$I649+Self_Reported!$J649</f>
        <v>0</v>
      </c>
      <c r="V649" s="1">
        <f>Self_Reported!$N649</f>
        <v>0</v>
      </c>
    </row>
    <row r="650" spans="2:22" x14ac:dyDescent="0.25">
      <c r="B650" t="e">
        <f t="shared" si="8"/>
        <v>#REF!</v>
      </c>
      <c r="C650" s="1">
        <v>2022</v>
      </c>
      <c r="D650" s="1"/>
      <c r="E650" s="1"/>
      <c r="F650" s="1"/>
      <c r="G650" s="1"/>
      <c r="H650" s="1"/>
      <c r="I650" s="1"/>
      <c r="J650" s="1"/>
      <c r="K650" s="1"/>
      <c r="L650" s="1" t="e">
        <f>CONCATENATE(Self_Reported!$B650,Self_Reported!$C650)</f>
        <v>#REF!</v>
      </c>
      <c r="M650" s="1">
        <f>Self_Reported!$D650+Self_Reported!$E650+Self_Reported!$F650+Self_Reported!$G650</f>
        <v>0</v>
      </c>
      <c r="N650" s="1">
        <f>Self_Reported!$H650+Self_Reported!$I650+Self_Reported!$J650+Self_Reported!$K650</f>
        <v>0</v>
      </c>
      <c r="O650" s="1">
        <f>Self_Reported!$D650</f>
        <v>0</v>
      </c>
      <c r="P650" s="1">
        <f>Self_Reported!$D650+Self_Reported!$E650</f>
        <v>0</v>
      </c>
      <c r="Q650" s="1">
        <f>Self_Reported!$D650+Self_Reported!$E650+Self_Reported!$F650</f>
        <v>0</v>
      </c>
      <c r="R650" s="1">
        <f>Self_Reported!$M650</f>
        <v>0</v>
      </c>
      <c r="S650" s="1">
        <f>Self_Reported!$H650</f>
        <v>0</v>
      </c>
      <c r="T650" s="1">
        <f>Self_Reported!$H650+Self_Reported!$I650</f>
        <v>0</v>
      </c>
      <c r="U650" s="1">
        <f>Self_Reported!$H650+Self_Reported!$I650+Self_Reported!$J650</f>
        <v>0</v>
      </c>
      <c r="V650" s="1">
        <f>Self_Reported!$N650</f>
        <v>0</v>
      </c>
    </row>
    <row r="651" spans="2:22" x14ac:dyDescent="0.25">
      <c r="C651" s="1"/>
      <c r="D651" s="1"/>
      <c r="E651" s="1"/>
      <c r="F651" s="1"/>
      <c r="G651" s="1"/>
      <c r="H651" s="1"/>
      <c r="I651" s="1"/>
      <c r="J651" s="1"/>
      <c r="K651" s="1"/>
      <c r="L651" s="1" t="str">
        <f>CONCATENATE(Self_Reported!$B651,Self_Reported!$C651)</f>
        <v/>
      </c>
      <c r="M651" s="1">
        <f>Self_Reported!$D651+Self_Reported!$E651+Self_Reported!$F651+Self_Reported!$G651</f>
        <v>0</v>
      </c>
      <c r="N651" s="1">
        <f>Self_Reported!$H651+Self_Reported!$I651+Self_Reported!$J651+Self_Reported!$K651</f>
        <v>0</v>
      </c>
      <c r="O651" s="1">
        <f>Self_Reported!$D651</f>
        <v>0</v>
      </c>
      <c r="P651" s="1">
        <f>Self_Reported!$D651+Self_Reported!$E651</f>
        <v>0</v>
      </c>
      <c r="Q651" s="1">
        <f>Self_Reported!$D651+Self_Reported!$E651+Self_Reported!$F651</f>
        <v>0</v>
      </c>
      <c r="R651" s="1">
        <f>Self_Reported!$M651</f>
        <v>0</v>
      </c>
      <c r="S651" s="1">
        <f>Self_Reported!$H651</f>
        <v>0</v>
      </c>
      <c r="T651" s="1">
        <f>Self_Reported!$H651+Self_Reported!$I651</f>
        <v>0</v>
      </c>
      <c r="U651" s="1">
        <f>Self_Reported!$H651+Self_Reported!$I651+Self_Reported!$J651</f>
        <v>0</v>
      </c>
      <c r="V651" s="1">
        <f>Self_Reported!$N651</f>
        <v>0</v>
      </c>
    </row>
    <row r="652" spans="2:22" x14ac:dyDescent="0.25">
      <c r="C652" s="1"/>
      <c r="D652" s="1"/>
      <c r="E652" s="1"/>
      <c r="F652" s="1"/>
      <c r="G652" s="1"/>
      <c r="H652" s="1"/>
      <c r="I652" s="1"/>
      <c r="J652" s="1"/>
      <c r="K652" s="1"/>
      <c r="L652" s="1" t="str">
        <f>CONCATENATE(Self_Reported!$B652,Self_Reported!$C652)</f>
        <v/>
      </c>
      <c r="M652" s="1">
        <f>Self_Reported!$D652+Self_Reported!$E652+Self_Reported!$F652+Self_Reported!$G652</f>
        <v>0</v>
      </c>
      <c r="N652" s="1">
        <f>Self_Reported!$H652+Self_Reported!$I652+Self_Reported!$J652+Self_Reported!$K652</f>
        <v>0</v>
      </c>
      <c r="O652" s="1">
        <f>Self_Reported!$D652</f>
        <v>0</v>
      </c>
      <c r="P652" s="1">
        <f>Self_Reported!$D652+Self_Reported!$E652</f>
        <v>0</v>
      </c>
      <c r="Q652" s="1">
        <f>Self_Reported!$D652+Self_Reported!$E652+Self_Reported!$F652</f>
        <v>0</v>
      </c>
      <c r="R652" s="1">
        <f>Self_Reported!$M652</f>
        <v>0</v>
      </c>
      <c r="S652" s="1">
        <f>Self_Reported!$H652</f>
        <v>0</v>
      </c>
      <c r="T652" s="1">
        <f>Self_Reported!$H652+Self_Reported!$I652</f>
        <v>0</v>
      </c>
      <c r="U652" s="1">
        <f>Self_Reported!$H652+Self_Reported!$I652+Self_Reported!$J652</f>
        <v>0</v>
      </c>
      <c r="V652" s="1">
        <f>Self_Reported!$N652</f>
        <v>0</v>
      </c>
    </row>
    <row r="653" spans="2:22" x14ac:dyDescent="0.25">
      <c r="C653" s="1"/>
      <c r="D653" s="1"/>
      <c r="E653" s="1"/>
      <c r="F653" s="1"/>
      <c r="G653" s="1"/>
      <c r="H653" s="1"/>
      <c r="I653" s="1"/>
      <c r="J653" s="1"/>
      <c r="K653" s="1"/>
      <c r="L653" s="1" t="str">
        <f>CONCATENATE(Self_Reported!$B653,Self_Reported!$C653)</f>
        <v/>
      </c>
      <c r="M653" s="1">
        <f>Self_Reported!$D653+Self_Reported!$E653+Self_Reported!$F653+Self_Reported!$G653</f>
        <v>0</v>
      </c>
      <c r="N653" s="1">
        <f>Self_Reported!$H653+Self_Reported!$I653+Self_Reported!$J653+Self_Reported!$K653</f>
        <v>0</v>
      </c>
      <c r="O653" s="1">
        <f>Self_Reported!$D653</f>
        <v>0</v>
      </c>
      <c r="P653" s="1">
        <f>Self_Reported!$D653+Self_Reported!$E653</f>
        <v>0</v>
      </c>
      <c r="Q653" s="1">
        <f>Self_Reported!$D653+Self_Reported!$E653+Self_Reported!$F653</f>
        <v>0</v>
      </c>
      <c r="R653" s="1">
        <f>Self_Reported!$M653</f>
        <v>0</v>
      </c>
      <c r="S653" s="1">
        <f>Self_Reported!$H653</f>
        <v>0</v>
      </c>
      <c r="T653" s="1">
        <f>Self_Reported!$H653+Self_Reported!$I653</f>
        <v>0</v>
      </c>
      <c r="U653" s="1">
        <f>Self_Reported!$H653+Self_Reported!$I653+Self_Reported!$J653</f>
        <v>0</v>
      </c>
      <c r="V653" s="1">
        <f>Self_Reported!$N653</f>
        <v>0</v>
      </c>
    </row>
    <row r="654" spans="2:22" x14ac:dyDescent="0.25">
      <c r="C654" s="1"/>
      <c r="D654" s="1"/>
      <c r="E654" s="1"/>
      <c r="F654" s="1"/>
      <c r="G654" s="1"/>
      <c r="H654" s="1"/>
      <c r="I654" s="1"/>
      <c r="J654" s="1"/>
      <c r="K654" s="1"/>
      <c r="L654" s="1" t="str">
        <f>CONCATENATE(Self_Reported!$B654,Self_Reported!$C654)</f>
        <v/>
      </c>
      <c r="M654" s="1">
        <f>Self_Reported!$D654+Self_Reported!$E654+Self_Reported!$F654+Self_Reported!$G654</f>
        <v>0</v>
      </c>
      <c r="N654" s="1">
        <f>Self_Reported!$H654+Self_Reported!$I654+Self_Reported!$J654+Self_Reported!$K654</f>
        <v>0</v>
      </c>
      <c r="O654" s="1">
        <f>Self_Reported!$D654</f>
        <v>0</v>
      </c>
      <c r="P654" s="1">
        <f>Self_Reported!$D654+Self_Reported!$E654</f>
        <v>0</v>
      </c>
      <c r="Q654" s="1">
        <f>Self_Reported!$D654+Self_Reported!$E654+Self_Reported!$F654</f>
        <v>0</v>
      </c>
      <c r="R654" s="1">
        <f>Self_Reported!$M654</f>
        <v>0</v>
      </c>
      <c r="S654" s="1">
        <f>Self_Reported!$H654</f>
        <v>0</v>
      </c>
      <c r="T654" s="1">
        <f>Self_Reported!$H654+Self_Reported!$I654</f>
        <v>0</v>
      </c>
      <c r="U654" s="1">
        <f>Self_Reported!$H654+Self_Reported!$I654+Self_Reported!$J654</f>
        <v>0</v>
      </c>
      <c r="V654" s="1">
        <f>Self_Reported!$N654</f>
        <v>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73"/>
  <sheetViews>
    <sheetView topLeftCell="D25" zoomScale="40" zoomScaleNormal="40" zoomScaleSheetLayoutView="20" zoomScalePageLayoutView="80" workbookViewId="0">
      <selection activeCell="I49" sqref="I49:K55"/>
    </sheetView>
  </sheetViews>
  <sheetFormatPr defaultColWidth="9.109375" defaultRowHeight="17.399999999999999" x14ac:dyDescent="0.3"/>
  <cols>
    <col min="1" max="1" width="15.5546875" style="3" customWidth="1"/>
    <col min="2" max="2" width="39.88671875" style="3" customWidth="1"/>
    <col min="3" max="3" width="62" style="3" customWidth="1"/>
    <col min="4" max="6" width="32.5546875" style="3" customWidth="1"/>
    <col min="7" max="7" width="31.44140625" style="3" customWidth="1"/>
    <col min="8" max="8" width="29.88671875" style="3" customWidth="1"/>
    <col min="9" max="9" width="32.5546875" style="3" customWidth="1"/>
    <col min="10" max="11" width="28" style="3" customWidth="1"/>
    <col min="12" max="12" width="31.44140625" style="3" customWidth="1"/>
    <col min="13" max="13" width="31.77734375" style="3" customWidth="1"/>
    <col min="14" max="14" width="26.5546875" style="3" customWidth="1"/>
    <col min="15" max="15" width="21.88671875" style="3" customWidth="1"/>
    <col min="16" max="20" width="38.44140625" style="3" customWidth="1"/>
    <col min="21" max="16384" width="9.109375" style="3"/>
  </cols>
  <sheetData>
    <row r="1" spans="1:20" s="5" customFormat="1" ht="54" customHeight="1" x14ac:dyDescent="0.25">
      <c r="A1" s="663" t="s">
        <v>200</v>
      </c>
      <c r="B1" s="664"/>
      <c r="C1" s="581">
        <f>'1.0 Customer Attraction'!C1</f>
        <v>73</v>
      </c>
      <c r="D1" s="582" t="s">
        <v>1</v>
      </c>
      <c r="E1" s="707" t="str">
        <f>'1.0 Customer Attraction'!E1:F1</f>
        <v>2017-2026</v>
      </c>
      <c r="F1" s="708"/>
      <c r="G1" s="671" t="s">
        <v>268</v>
      </c>
      <c r="H1" s="672"/>
      <c r="I1" s="672"/>
      <c r="J1" s="672"/>
      <c r="K1" s="672"/>
      <c r="L1" s="672"/>
      <c r="M1" s="672"/>
      <c r="N1" s="672"/>
      <c r="O1" s="673"/>
    </row>
    <row r="2" spans="1:20" s="5" customFormat="1" ht="54" customHeight="1" x14ac:dyDescent="0.25">
      <c r="A2" s="663" t="s">
        <v>0</v>
      </c>
      <c r="B2" s="665"/>
      <c r="C2" s="583" t="str">
        <f>'1.0 Customer Attraction'!C2</f>
        <v>Chinatown</v>
      </c>
      <c r="D2" s="584"/>
      <c r="E2" s="584"/>
      <c r="F2" s="585"/>
      <c r="G2" s="661" t="s">
        <v>166</v>
      </c>
      <c r="H2" s="661"/>
      <c r="I2" s="661"/>
      <c r="J2" s="661"/>
      <c r="K2" s="661"/>
      <c r="L2" s="661"/>
      <c r="M2" s="661"/>
      <c r="N2" s="661"/>
      <c r="O2" s="662"/>
    </row>
    <row r="3" spans="1:20" s="8" customFormat="1" ht="21.75" customHeight="1" x14ac:dyDescent="0.4">
      <c r="A3" s="367"/>
      <c r="B3" s="367"/>
      <c r="C3" s="497"/>
      <c r="D3" s="497"/>
      <c r="E3" s="497"/>
      <c r="F3" s="497"/>
      <c r="G3" s="367"/>
      <c r="H3" s="367"/>
      <c r="I3" s="367"/>
      <c r="J3" s="367"/>
      <c r="K3" s="367"/>
      <c r="L3" s="367"/>
      <c r="M3" s="367"/>
      <c r="N3" s="367"/>
    </row>
    <row r="4" spans="1:20" s="4" customFormat="1" ht="21" x14ac:dyDescent="0.35">
      <c r="A4" s="9"/>
      <c r="B4" s="10"/>
      <c r="C4" s="696" t="s">
        <v>128</v>
      </c>
      <c r="D4" s="697"/>
      <c r="E4" s="697"/>
      <c r="F4" s="697"/>
      <c r="G4" s="697"/>
      <c r="H4" s="697"/>
      <c r="I4" s="697"/>
      <c r="J4" s="697"/>
      <c r="K4" s="697"/>
      <c r="L4" s="698"/>
      <c r="M4" s="77"/>
      <c r="N4" s="8"/>
      <c r="O4" s="8"/>
      <c r="P4" s="8"/>
      <c r="Q4" s="8"/>
      <c r="R4" s="8"/>
      <c r="S4" s="8"/>
      <c r="T4" s="8"/>
    </row>
    <row r="5" spans="1:20" s="4" customFormat="1" ht="139.5" customHeight="1" x14ac:dyDescent="0.35">
      <c r="A5" s="78" t="s">
        <v>149</v>
      </c>
      <c r="B5" s="513" t="s">
        <v>197</v>
      </c>
      <c r="C5" s="690" t="s">
        <v>264</v>
      </c>
      <c r="D5" s="691"/>
      <c r="E5" s="691"/>
      <c r="F5" s="810"/>
      <c r="G5" s="508" t="s">
        <v>293</v>
      </c>
      <c r="H5" s="81" t="s">
        <v>106</v>
      </c>
      <c r="I5" s="514" t="s">
        <v>265</v>
      </c>
      <c r="J5" s="80" t="s">
        <v>107</v>
      </c>
      <c r="K5" s="81" t="s">
        <v>263</v>
      </c>
      <c r="L5" s="81" t="s">
        <v>273</v>
      </c>
      <c r="M5" s="81" t="s">
        <v>248</v>
      </c>
      <c r="N5" s="479" t="s">
        <v>249</v>
      </c>
      <c r="O5" s="469" t="s">
        <v>251</v>
      </c>
      <c r="P5" s="8"/>
      <c r="Q5" s="8"/>
      <c r="R5" s="8"/>
      <c r="S5" s="8"/>
      <c r="T5" s="8"/>
    </row>
    <row r="6" spans="1:20" s="4" customFormat="1" ht="24" customHeight="1" x14ac:dyDescent="0.35">
      <c r="A6" s="811"/>
      <c r="B6" s="812"/>
      <c r="C6" s="813"/>
      <c r="D6" s="123" t="s">
        <v>233</v>
      </c>
      <c r="E6" s="123" t="s">
        <v>234</v>
      </c>
      <c r="F6" s="124" t="s">
        <v>235</v>
      </c>
      <c r="G6" s="125"/>
      <c r="H6" s="126"/>
      <c r="I6" s="127"/>
      <c r="J6" s="128"/>
      <c r="K6" s="129"/>
      <c r="L6" s="126"/>
      <c r="M6" s="126"/>
      <c r="N6" s="472"/>
      <c r="O6" s="472"/>
      <c r="P6" s="8"/>
      <c r="Q6" s="8"/>
      <c r="R6" s="8"/>
      <c r="S6" s="8"/>
      <c r="T6" s="8"/>
    </row>
    <row r="7" spans="1:20" s="4" customFormat="1" ht="53.25" customHeight="1" x14ac:dyDescent="0.35">
      <c r="A7" s="37">
        <v>7.01</v>
      </c>
      <c r="B7" s="116" t="s">
        <v>399</v>
      </c>
      <c r="C7" s="597" t="s">
        <v>351</v>
      </c>
      <c r="D7" s="184">
        <v>0</v>
      </c>
      <c r="E7" s="186">
        <v>0</v>
      </c>
      <c r="F7" s="187">
        <f>SUM(D7:E7)</f>
        <v>0</v>
      </c>
      <c r="G7" s="191">
        <v>0</v>
      </c>
      <c r="H7" s="177">
        <v>0</v>
      </c>
      <c r="I7" s="192"/>
      <c r="J7" s="177">
        <v>0</v>
      </c>
      <c r="K7" s="177">
        <v>0</v>
      </c>
      <c r="L7" s="178">
        <f>SUM(G7:K7)</f>
        <v>0</v>
      </c>
      <c r="M7" s="180">
        <v>0</v>
      </c>
      <c r="N7" s="481">
        <f t="shared" ref="N7:N22" si="0">L7-M7</f>
        <v>0</v>
      </c>
      <c r="O7" s="467" t="e">
        <f t="shared" ref="O7:O22" si="1">N7/M7</f>
        <v>#DIV/0!</v>
      </c>
      <c r="P7" s="8"/>
      <c r="Q7" s="8"/>
      <c r="R7" s="8"/>
      <c r="S7" s="8"/>
      <c r="T7" s="8"/>
    </row>
    <row r="8" spans="1:20" s="4" customFormat="1" ht="53.25" customHeight="1" x14ac:dyDescent="0.35">
      <c r="A8" s="38">
        <v>7.02</v>
      </c>
      <c r="B8" s="116" t="s">
        <v>400</v>
      </c>
      <c r="C8" s="597" t="s">
        <v>351</v>
      </c>
      <c r="D8" s="184">
        <v>0</v>
      </c>
      <c r="E8" s="186">
        <v>0</v>
      </c>
      <c r="F8" s="187">
        <f t="shared" ref="F8:F22" si="2">SUM(D8:E8)</f>
        <v>0</v>
      </c>
      <c r="G8" s="191">
        <v>0</v>
      </c>
      <c r="H8" s="177">
        <v>0</v>
      </c>
      <c r="I8" s="192"/>
      <c r="J8" s="179">
        <v>0</v>
      </c>
      <c r="K8" s="177">
        <v>0</v>
      </c>
      <c r="L8" s="178">
        <f t="shared" ref="L8:L22" si="3">SUM(G8:K8)</f>
        <v>0</v>
      </c>
      <c r="M8" s="180">
        <v>0</v>
      </c>
      <c r="N8" s="481">
        <f t="shared" si="0"/>
        <v>0</v>
      </c>
      <c r="O8" s="468" t="e">
        <f t="shared" si="1"/>
        <v>#DIV/0!</v>
      </c>
      <c r="P8" s="8"/>
      <c r="Q8" s="8"/>
      <c r="R8" s="8"/>
      <c r="S8" s="8"/>
      <c r="T8" s="8"/>
    </row>
    <row r="9" spans="1:20" s="4" customFormat="1" ht="53.25" customHeight="1" x14ac:dyDescent="0.35">
      <c r="A9" s="38">
        <v>7.03</v>
      </c>
      <c r="B9" s="116" t="s">
        <v>346</v>
      </c>
      <c r="C9" s="597"/>
      <c r="D9" s="184"/>
      <c r="E9" s="186">
        <v>0</v>
      </c>
      <c r="F9" s="187">
        <f t="shared" si="2"/>
        <v>0</v>
      </c>
      <c r="G9" s="191"/>
      <c r="H9" s="177">
        <v>0</v>
      </c>
      <c r="I9" s="192"/>
      <c r="J9" s="179">
        <v>0</v>
      </c>
      <c r="K9" s="177">
        <v>0</v>
      </c>
      <c r="L9" s="178">
        <f t="shared" si="3"/>
        <v>0</v>
      </c>
      <c r="M9" s="180">
        <v>0</v>
      </c>
      <c r="N9" s="481">
        <f t="shared" si="0"/>
        <v>0</v>
      </c>
      <c r="O9" s="468" t="e">
        <f t="shared" si="1"/>
        <v>#DIV/0!</v>
      </c>
      <c r="P9" s="8"/>
      <c r="Q9" s="8"/>
      <c r="R9" s="8"/>
      <c r="S9" s="8"/>
      <c r="T9" s="8"/>
    </row>
    <row r="10" spans="1:20" s="4" customFormat="1" ht="53.25" customHeight="1" x14ac:dyDescent="0.35">
      <c r="A10" s="38">
        <v>7.04</v>
      </c>
      <c r="B10" s="116" t="s">
        <v>346</v>
      </c>
      <c r="C10" s="597"/>
      <c r="D10" s="184"/>
      <c r="E10" s="186">
        <v>0</v>
      </c>
      <c r="F10" s="187">
        <f t="shared" si="2"/>
        <v>0</v>
      </c>
      <c r="G10" s="191"/>
      <c r="H10" s="177">
        <v>0</v>
      </c>
      <c r="I10" s="192"/>
      <c r="J10" s="179">
        <v>0</v>
      </c>
      <c r="K10" s="177">
        <v>0</v>
      </c>
      <c r="L10" s="178">
        <f>SUM(G10:K10)</f>
        <v>0</v>
      </c>
      <c r="M10" s="180">
        <v>0</v>
      </c>
      <c r="N10" s="481">
        <f t="shared" si="0"/>
        <v>0</v>
      </c>
      <c r="O10" s="468" t="e">
        <f t="shared" si="1"/>
        <v>#DIV/0!</v>
      </c>
      <c r="P10" s="8"/>
      <c r="Q10" s="8"/>
      <c r="R10" s="8"/>
      <c r="S10" s="8"/>
      <c r="T10" s="8"/>
    </row>
    <row r="11" spans="1:20" s="4" customFormat="1" ht="53.25" customHeight="1" x14ac:dyDescent="0.35">
      <c r="A11" s="38">
        <v>7.05</v>
      </c>
      <c r="B11" s="116" t="s">
        <v>346</v>
      </c>
      <c r="C11" s="597" t="s">
        <v>347</v>
      </c>
      <c r="D11" s="184">
        <v>0</v>
      </c>
      <c r="E11" s="186">
        <v>0</v>
      </c>
      <c r="F11" s="187">
        <f t="shared" si="2"/>
        <v>0</v>
      </c>
      <c r="G11" s="191">
        <v>0</v>
      </c>
      <c r="H11" s="177">
        <v>0</v>
      </c>
      <c r="I11" s="192"/>
      <c r="J11" s="179">
        <v>0</v>
      </c>
      <c r="K11" s="177">
        <v>0</v>
      </c>
      <c r="L11" s="178">
        <f t="shared" ref="L11:L17" si="4">SUM(G11:K11)</f>
        <v>0</v>
      </c>
      <c r="M11" s="180">
        <v>0</v>
      </c>
      <c r="N11" s="481">
        <f t="shared" si="0"/>
        <v>0</v>
      </c>
      <c r="O11" s="468" t="e">
        <f t="shared" si="1"/>
        <v>#DIV/0!</v>
      </c>
      <c r="P11" s="8"/>
      <c r="Q11" s="8"/>
      <c r="R11" s="8"/>
      <c r="S11" s="8"/>
      <c r="T11" s="8"/>
    </row>
    <row r="12" spans="1:20" s="4" customFormat="1" ht="53.25" customHeight="1" x14ac:dyDescent="0.35">
      <c r="A12" s="38">
        <v>7.06</v>
      </c>
      <c r="B12" s="116" t="s">
        <v>346</v>
      </c>
      <c r="C12" s="597" t="s">
        <v>347</v>
      </c>
      <c r="D12" s="184">
        <v>0</v>
      </c>
      <c r="E12" s="186">
        <v>0</v>
      </c>
      <c r="F12" s="187">
        <f t="shared" si="2"/>
        <v>0</v>
      </c>
      <c r="G12" s="191">
        <v>0</v>
      </c>
      <c r="H12" s="177">
        <v>0</v>
      </c>
      <c r="I12" s="192"/>
      <c r="J12" s="179">
        <v>0</v>
      </c>
      <c r="K12" s="177">
        <v>0</v>
      </c>
      <c r="L12" s="178">
        <f t="shared" si="4"/>
        <v>0</v>
      </c>
      <c r="M12" s="180">
        <v>0</v>
      </c>
      <c r="N12" s="481">
        <f t="shared" si="0"/>
        <v>0</v>
      </c>
      <c r="O12" s="468" t="e">
        <f t="shared" si="1"/>
        <v>#DIV/0!</v>
      </c>
      <c r="P12" s="8"/>
      <c r="Q12" s="8"/>
      <c r="R12" s="8"/>
      <c r="S12" s="8"/>
      <c r="T12" s="8"/>
    </row>
    <row r="13" spans="1:20" s="4" customFormat="1" ht="53.25" customHeight="1" x14ac:dyDescent="0.35">
      <c r="A13" s="38">
        <v>7.07</v>
      </c>
      <c r="B13" s="116" t="s">
        <v>346</v>
      </c>
      <c r="C13" s="597" t="s">
        <v>347</v>
      </c>
      <c r="D13" s="184">
        <v>0</v>
      </c>
      <c r="E13" s="186">
        <v>0</v>
      </c>
      <c r="F13" s="187">
        <f t="shared" si="2"/>
        <v>0</v>
      </c>
      <c r="G13" s="191">
        <v>0</v>
      </c>
      <c r="H13" s="177">
        <v>0</v>
      </c>
      <c r="I13" s="192"/>
      <c r="J13" s="179">
        <v>0</v>
      </c>
      <c r="K13" s="177">
        <v>0</v>
      </c>
      <c r="L13" s="178">
        <f t="shared" si="4"/>
        <v>0</v>
      </c>
      <c r="M13" s="180">
        <v>0</v>
      </c>
      <c r="N13" s="481">
        <f t="shared" si="0"/>
        <v>0</v>
      </c>
      <c r="O13" s="468" t="e">
        <f t="shared" si="1"/>
        <v>#DIV/0!</v>
      </c>
      <c r="P13" s="8"/>
      <c r="Q13" s="8"/>
      <c r="R13" s="8"/>
      <c r="S13" s="8"/>
      <c r="T13" s="8"/>
    </row>
    <row r="14" spans="1:20" s="4" customFormat="1" ht="53.25" customHeight="1" x14ac:dyDescent="0.35">
      <c r="A14" s="38">
        <v>7.08</v>
      </c>
      <c r="B14" s="116" t="s">
        <v>346</v>
      </c>
      <c r="C14" s="597" t="s">
        <v>347</v>
      </c>
      <c r="D14" s="184">
        <v>0</v>
      </c>
      <c r="E14" s="186">
        <v>0</v>
      </c>
      <c r="F14" s="187">
        <f t="shared" si="2"/>
        <v>0</v>
      </c>
      <c r="G14" s="191">
        <v>0</v>
      </c>
      <c r="H14" s="177">
        <v>0</v>
      </c>
      <c r="I14" s="192"/>
      <c r="J14" s="179">
        <v>0</v>
      </c>
      <c r="K14" s="177">
        <v>0</v>
      </c>
      <c r="L14" s="178">
        <f t="shared" si="4"/>
        <v>0</v>
      </c>
      <c r="M14" s="180">
        <v>0</v>
      </c>
      <c r="N14" s="481">
        <f t="shared" si="0"/>
        <v>0</v>
      </c>
      <c r="O14" s="468" t="e">
        <f t="shared" si="1"/>
        <v>#DIV/0!</v>
      </c>
      <c r="P14" s="8"/>
      <c r="Q14" s="8"/>
      <c r="R14" s="8"/>
      <c r="S14" s="8"/>
      <c r="T14" s="8"/>
    </row>
    <row r="15" spans="1:20" s="4" customFormat="1" ht="53.25" customHeight="1" x14ac:dyDescent="0.35">
      <c r="A15" s="38">
        <v>7.09</v>
      </c>
      <c r="B15" s="116" t="s">
        <v>346</v>
      </c>
      <c r="C15" s="597" t="s">
        <v>347</v>
      </c>
      <c r="D15" s="184">
        <v>0</v>
      </c>
      <c r="E15" s="186">
        <v>0</v>
      </c>
      <c r="F15" s="187">
        <f t="shared" si="2"/>
        <v>0</v>
      </c>
      <c r="G15" s="191">
        <v>0</v>
      </c>
      <c r="H15" s="177">
        <v>0</v>
      </c>
      <c r="I15" s="192"/>
      <c r="J15" s="179">
        <v>0</v>
      </c>
      <c r="K15" s="177">
        <v>0</v>
      </c>
      <c r="L15" s="178">
        <f t="shared" si="4"/>
        <v>0</v>
      </c>
      <c r="M15" s="180">
        <v>0</v>
      </c>
      <c r="N15" s="481">
        <f t="shared" si="0"/>
        <v>0</v>
      </c>
      <c r="O15" s="468" t="e">
        <f t="shared" si="1"/>
        <v>#DIV/0!</v>
      </c>
      <c r="P15" s="8"/>
      <c r="Q15" s="8"/>
      <c r="R15" s="8"/>
      <c r="S15" s="8"/>
      <c r="T15" s="8"/>
    </row>
    <row r="16" spans="1:20" s="4" customFormat="1" ht="53.25" customHeight="1" x14ac:dyDescent="0.35">
      <c r="A16" s="68">
        <v>7.1</v>
      </c>
      <c r="B16" s="155" t="s">
        <v>346</v>
      </c>
      <c r="C16" s="597" t="s">
        <v>347</v>
      </c>
      <c r="D16" s="184">
        <v>0</v>
      </c>
      <c r="E16" s="186">
        <v>0</v>
      </c>
      <c r="F16" s="187">
        <f t="shared" si="2"/>
        <v>0</v>
      </c>
      <c r="G16" s="191">
        <v>0</v>
      </c>
      <c r="H16" s="177">
        <v>0</v>
      </c>
      <c r="I16" s="192"/>
      <c r="J16" s="179">
        <v>0</v>
      </c>
      <c r="K16" s="177">
        <v>0</v>
      </c>
      <c r="L16" s="178">
        <f t="shared" si="4"/>
        <v>0</v>
      </c>
      <c r="M16" s="180">
        <v>0</v>
      </c>
      <c r="N16" s="481">
        <f t="shared" si="0"/>
        <v>0</v>
      </c>
      <c r="O16" s="468" t="e">
        <f t="shared" si="1"/>
        <v>#DIV/0!</v>
      </c>
      <c r="P16" s="8"/>
      <c r="Q16" s="8"/>
      <c r="R16" s="8"/>
      <c r="S16" s="8"/>
      <c r="T16" s="8"/>
    </row>
    <row r="17" spans="1:20" s="4" customFormat="1" ht="53.25" customHeight="1" x14ac:dyDescent="0.35">
      <c r="A17" s="68">
        <v>7.11</v>
      </c>
      <c r="B17" s="155" t="s">
        <v>346</v>
      </c>
      <c r="C17" s="597" t="s">
        <v>347</v>
      </c>
      <c r="D17" s="184">
        <v>0</v>
      </c>
      <c r="E17" s="186">
        <v>0</v>
      </c>
      <c r="F17" s="187">
        <f t="shared" si="2"/>
        <v>0</v>
      </c>
      <c r="G17" s="191">
        <v>0</v>
      </c>
      <c r="H17" s="177">
        <v>0</v>
      </c>
      <c r="I17" s="192"/>
      <c r="J17" s="179">
        <v>0</v>
      </c>
      <c r="K17" s="177">
        <v>0</v>
      </c>
      <c r="L17" s="178">
        <f t="shared" si="4"/>
        <v>0</v>
      </c>
      <c r="M17" s="180">
        <v>0</v>
      </c>
      <c r="N17" s="481">
        <f t="shared" si="0"/>
        <v>0</v>
      </c>
      <c r="O17" s="468" t="e">
        <f t="shared" si="1"/>
        <v>#DIV/0!</v>
      </c>
      <c r="P17" s="8"/>
      <c r="Q17" s="8"/>
      <c r="R17" s="8"/>
      <c r="S17" s="8"/>
      <c r="T17" s="8"/>
    </row>
    <row r="18" spans="1:20" s="4" customFormat="1" ht="53.25" customHeight="1" x14ac:dyDescent="0.35">
      <c r="A18" s="68">
        <v>7.12</v>
      </c>
      <c r="B18" s="155" t="s">
        <v>346</v>
      </c>
      <c r="C18" s="597" t="s">
        <v>347</v>
      </c>
      <c r="D18" s="184">
        <v>0</v>
      </c>
      <c r="E18" s="186">
        <v>0</v>
      </c>
      <c r="F18" s="187">
        <f t="shared" si="2"/>
        <v>0</v>
      </c>
      <c r="G18" s="191">
        <v>0</v>
      </c>
      <c r="H18" s="177">
        <v>0</v>
      </c>
      <c r="I18" s="192"/>
      <c r="J18" s="179">
        <v>0</v>
      </c>
      <c r="K18" s="177">
        <v>0</v>
      </c>
      <c r="L18" s="178">
        <f t="shared" si="3"/>
        <v>0</v>
      </c>
      <c r="M18" s="180">
        <v>0</v>
      </c>
      <c r="N18" s="481">
        <f t="shared" si="0"/>
        <v>0</v>
      </c>
      <c r="O18" s="468" t="e">
        <f t="shared" si="1"/>
        <v>#DIV/0!</v>
      </c>
      <c r="P18" s="8"/>
      <c r="Q18" s="8"/>
      <c r="R18" s="8"/>
      <c r="S18" s="8"/>
      <c r="T18" s="8"/>
    </row>
    <row r="19" spans="1:20" s="4" customFormat="1" ht="53.25" customHeight="1" x14ac:dyDescent="0.35">
      <c r="A19" s="68">
        <v>7.13</v>
      </c>
      <c r="B19" s="155" t="s">
        <v>346</v>
      </c>
      <c r="C19" s="597" t="s">
        <v>347</v>
      </c>
      <c r="D19" s="184">
        <v>0</v>
      </c>
      <c r="E19" s="186">
        <v>0</v>
      </c>
      <c r="F19" s="187">
        <f t="shared" si="2"/>
        <v>0</v>
      </c>
      <c r="G19" s="191">
        <v>0</v>
      </c>
      <c r="H19" s="177">
        <v>0</v>
      </c>
      <c r="I19" s="192"/>
      <c r="J19" s="179">
        <v>0</v>
      </c>
      <c r="K19" s="177">
        <v>0</v>
      </c>
      <c r="L19" s="178">
        <f t="shared" si="3"/>
        <v>0</v>
      </c>
      <c r="M19" s="180">
        <v>0</v>
      </c>
      <c r="N19" s="481">
        <f t="shared" si="0"/>
        <v>0</v>
      </c>
      <c r="O19" s="467" t="e">
        <f t="shared" si="1"/>
        <v>#DIV/0!</v>
      </c>
      <c r="P19" s="8"/>
      <c r="Q19" s="8"/>
      <c r="R19" s="8"/>
      <c r="S19" s="8"/>
      <c r="T19" s="8"/>
    </row>
    <row r="20" spans="1:20" s="4" customFormat="1" ht="53.25" customHeight="1" x14ac:dyDescent="0.35">
      <c r="A20" s="68">
        <v>7.14</v>
      </c>
      <c r="B20" s="155" t="s">
        <v>346</v>
      </c>
      <c r="C20" s="597" t="s">
        <v>347</v>
      </c>
      <c r="D20" s="184">
        <v>0</v>
      </c>
      <c r="E20" s="186">
        <v>0</v>
      </c>
      <c r="F20" s="187">
        <f t="shared" si="2"/>
        <v>0</v>
      </c>
      <c r="G20" s="191">
        <v>0</v>
      </c>
      <c r="H20" s="177">
        <v>0</v>
      </c>
      <c r="I20" s="192"/>
      <c r="J20" s="179">
        <v>0</v>
      </c>
      <c r="K20" s="177">
        <v>0</v>
      </c>
      <c r="L20" s="178">
        <f t="shared" si="3"/>
        <v>0</v>
      </c>
      <c r="M20" s="180">
        <v>0</v>
      </c>
      <c r="N20" s="481">
        <f t="shared" si="0"/>
        <v>0</v>
      </c>
      <c r="O20" s="468" t="e">
        <f t="shared" si="1"/>
        <v>#DIV/0!</v>
      </c>
      <c r="P20" s="8"/>
      <c r="Q20" s="8"/>
      <c r="R20" s="8"/>
      <c r="S20" s="8"/>
      <c r="T20" s="8"/>
    </row>
    <row r="21" spans="1:20" s="4" customFormat="1" ht="53.25" customHeight="1" x14ac:dyDescent="0.35">
      <c r="A21" s="68">
        <v>7.15</v>
      </c>
      <c r="B21" s="155" t="s">
        <v>346</v>
      </c>
      <c r="C21" s="597" t="s">
        <v>347</v>
      </c>
      <c r="D21" s="184">
        <v>0</v>
      </c>
      <c r="E21" s="186">
        <v>0</v>
      </c>
      <c r="F21" s="187">
        <f t="shared" si="2"/>
        <v>0</v>
      </c>
      <c r="G21" s="191">
        <v>0</v>
      </c>
      <c r="H21" s="177">
        <v>0</v>
      </c>
      <c r="I21" s="192"/>
      <c r="J21" s="179">
        <v>0</v>
      </c>
      <c r="K21" s="177">
        <v>0</v>
      </c>
      <c r="L21" s="178">
        <f t="shared" si="3"/>
        <v>0</v>
      </c>
      <c r="M21" s="180">
        <v>0</v>
      </c>
      <c r="N21" s="481">
        <f t="shared" si="0"/>
        <v>0</v>
      </c>
      <c r="O21" s="468" t="e">
        <f t="shared" si="1"/>
        <v>#DIV/0!</v>
      </c>
      <c r="P21" s="8"/>
      <c r="Q21" s="8"/>
      <c r="R21" s="8"/>
      <c r="S21" s="8"/>
      <c r="T21" s="8"/>
    </row>
    <row r="22" spans="1:20" s="4" customFormat="1" ht="53.25" customHeight="1" x14ac:dyDescent="0.35">
      <c r="A22" s="38">
        <v>7.16</v>
      </c>
      <c r="B22" s="156" t="s">
        <v>346</v>
      </c>
      <c r="C22" s="597" t="s">
        <v>347</v>
      </c>
      <c r="D22" s="184">
        <v>0</v>
      </c>
      <c r="E22" s="186">
        <v>0</v>
      </c>
      <c r="F22" s="204">
        <f t="shared" si="2"/>
        <v>0</v>
      </c>
      <c r="G22" s="205">
        <v>0</v>
      </c>
      <c r="H22" s="206">
        <v>0</v>
      </c>
      <c r="I22" s="207"/>
      <c r="J22" s="208">
        <v>0</v>
      </c>
      <c r="K22" s="206">
        <v>0</v>
      </c>
      <c r="L22" s="167">
        <f t="shared" si="3"/>
        <v>0</v>
      </c>
      <c r="M22" s="419">
        <v>0</v>
      </c>
      <c r="N22" s="481">
        <f t="shared" si="0"/>
        <v>0</v>
      </c>
      <c r="O22" s="468" t="e">
        <f t="shared" si="1"/>
        <v>#DIV/0!</v>
      </c>
      <c r="P22" s="540">
        <f>COUNTIF(O7:O22,"&gt;=.25")+COUNTIF(O7:O22,"&lt;=-.25")+COUNTIF(O7:O22,"new")</f>
        <v>0</v>
      </c>
      <c r="Q22" s="8"/>
      <c r="R22" s="8"/>
      <c r="S22" s="8"/>
      <c r="T22" s="8"/>
    </row>
    <row r="23" spans="1:20" s="4" customFormat="1" ht="39.75" customHeight="1" x14ac:dyDescent="0.35">
      <c r="A23" s="130"/>
      <c r="B23" s="131"/>
      <c r="C23" s="87" t="s">
        <v>146</v>
      </c>
      <c r="D23" s="209">
        <f>SUM(D7:D22)</f>
        <v>0</v>
      </c>
      <c r="E23" s="209">
        <f>SUM(E7:E22)</f>
        <v>0</v>
      </c>
      <c r="F23" s="210">
        <f>SUM(F7:F22)</f>
        <v>0</v>
      </c>
      <c r="G23" s="211">
        <f>SUM(G7:G22)</f>
        <v>0</v>
      </c>
      <c r="H23" s="167">
        <f>SUM(H7:H22)</f>
        <v>0</v>
      </c>
      <c r="I23" s="212" t="s">
        <v>128</v>
      </c>
      <c r="J23" s="167">
        <f>SUM(J7:J22)</f>
        <v>0</v>
      </c>
      <c r="K23" s="167">
        <f>SUM(K7:K22)</f>
        <v>0</v>
      </c>
      <c r="L23" s="167">
        <f>SUM(L7:L22)</f>
        <v>0</v>
      </c>
      <c r="M23" s="167">
        <f>SUM(M7:M22)</f>
        <v>0</v>
      </c>
      <c r="N23" s="753" t="s">
        <v>221</v>
      </c>
      <c r="O23" s="754"/>
      <c r="P23" s="754"/>
      <c r="Q23" s="8"/>
    </row>
    <row r="24" spans="1:20" s="4" customFormat="1" ht="12" customHeight="1" x14ac:dyDescent="0.35">
      <c r="A24" s="21"/>
      <c r="B24" s="132"/>
      <c r="C24" s="132"/>
      <c r="D24" s="132"/>
      <c r="E24" s="133"/>
      <c r="F24" s="134"/>
      <c r="G24" s="135"/>
      <c r="H24" s="136"/>
      <c r="I24" s="136"/>
      <c r="J24" s="136"/>
      <c r="K24" s="136"/>
      <c r="L24" s="137"/>
      <c r="M24" s="138"/>
      <c r="N24" s="8"/>
      <c r="O24" s="8"/>
      <c r="P24" s="8"/>
      <c r="Q24" s="8"/>
      <c r="R24" s="8"/>
      <c r="S24" s="8"/>
      <c r="T24" s="8"/>
    </row>
    <row r="25" spans="1:20" s="4" customFormat="1" ht="106.2" customHeight="1" x14ac:dyDescent="0.35">
      <c r="A25" s="78" t="s">
        <v>150</v>
      </c>
      <c r="B25" s="79" t="s">
        <v>145</v>
      </c>
      <c r="C25" s="139"/>
      <c r="D25" s="140" t="s">
        <v>233</v>
      </c>
      <c r="E25" s="140" t="s">
        <v>234</v>
      </c>
      <c r="F25" s="141" t="s">
        <v>235</v>
      </c>
      <c r="G25" s="142" t="s">
        <v>293</v>
      </c>
      <c r="H25" s="111" t="s">
        <v>106</v>
      </c>
      <c r="I25" s="122" t="s">
        <v>161</v>
      </c>
      <c r="J25" s="110" t="s">
        <v>107</v>
      </c>
      <c r="K25" s="111" t="s">
        <v>5</v>
      </c>
      <c r="L25" s="111" t="s">
        <v>273</v>
      </c>
      <c r="M25" s="111" t="s">
        <v>248</v>
      </c>
      <c r="N25" s="808" t="s">
        <v>223</v>
      </c>
      <c r="O25" s="809"/>
      <c r="P25" s="809"/>
      <c r="Q25" s="8"/>
    </row>
    <row r="26" spans="1:20" s="4" customFormat="1" ht="51.75" customHeight="1" x14ac:dyDescent="0.35">
      <c r="A26" s="37">
        <v>7.17</v>
      </c>
      <c r="B26" s="157" t="s">
        <v>346</v>
      </c>
      <c r="C26" s="401" t="s">
        <v>219</v>
      </c>
      <c r="D26" s="184">
        <v>0</v>
      </c>
      <c r="E26" s="186">
        <v>0</v>
      </c>
      <c r="F26" s="187">
        <f>SUM(D26:E26)</f>
        <v>0</v>
      </c>
      <c r="G26" s="188">
        <v>0</v>
      </c>
      <c r="H26" s="189">
        <v>0</v>
      </c>
      <c r="I26" s="190"/>
      <c r="J26" s="177">
        <v>0</v>
      </c>
      <c r="K26" s="177">
        <v>0</v>
      </c>
      <c r="L26" s="178">
        <f>SUM(G26:K26)</f>
        <v>0</v>
      </c>
      <c r="M26" s="180">
        <v>0</v>
      </c>
      <c r="N26" s="482">
        <f t="shared" ref="N26:N33" si="5">L26-M26</f>
        <v>0</v>
      </c>
      <c r="O26" s="467" t="e">
        <f t="shared" ref="O26:O33" si="6">N26/M26</f>
        <v>#DIV/0!</v>
      </c>
      <c r="P26" s="476"/>
      <c r="Q26" s="476"/>
      <c r="R26" s="476"/>
      <c r="S26" s="476"/>
      <c r="T26" s="476"/>
    </row>
    <row r="27" spans="1:20" s="4" customFormat="1" ht="51.75" customHeight="1" x14ac:dyDescent="0.5">
      <c r="A27" s="37">
        <v>7.18</v>
      </c>
      <c r="B27" s="157" t="s">
        <v>346</v>
      </c>
      <c r="C27" s="401" t="s">
        <v>219</v>
      </c>
      <c r="D27" s="184">
        <v>0</v>
      </c>
      <c r="E27" s="186">
        <v>0</v>
      </c>
      <c r="F27" s="187">
        <f t="shared" ref="F27:F36" si="7">SUM(D27:E27)</f>
        <v>0</v>
      </c>
      <c r="G27" s="191">
        <v>0</v>
      </c>
      <c r="H27" s="177">
        <v>0</v>
      </c>
      <c r="I27" s="190"/>
      <c r="J27" s="177">
        <v>0</v>
      </c>
      <c r="K27" s="177">
        <v>0</v>
      </c>
      <c r="L27" s="178">
        <f t="shared" ref="L27:L33" si="8">SUM(G27:K27)</f>
        <v>0</v>
      </c>
      <c r="M27" s="180">
        <v>0</v>
      </c>
      <c r="N27" s="480">
        <f t="shared" si="5"/>
        <v>0</v>
      </c>
      <c r="O27" s="468" t="e">
        <f t="shared" si="6"/>
        <v>#DIV/0!</v>
      </c>
      <c r="P27" s="8"/>
      <c r="Q27" s="8"/>
      <c r="R27" s="8"/>
      <c r="S27" s="8"/>
      <c r="T27" s="8"/>
    </row>
    <row r="28" spans="1:20" s="4" customFormat="1" ht="51.75" customHeight="1" x14ac:dyDescent="0.5">
      <c r="A28" s="37">
        <v>7.19</v>
      </c>
      <c r="B28" s="157" t="s">
        <v>346</v>
      </c>
      <c r="C28" s="401" t="s">
        <v>219</v>
      </c>
      <c r="D28" s="184">
        <v>0</v>
      </c>
      <c r="E28" s="186">
        <v>0</v>
      </c>
      <c r="F28" s="187">
        <f t="shared" si="7"/>
        <v>0</v>
      </c>
      <c r="G28" s="191">
        <v>0</v>
      </c>
      <c r="H28" s="177">
        <v>0</v>
      </c>
      <c r="I28" s="190"/>
      <c r="J28" s="177">
        <v>0</v>
      </c>
      <c r="K28" s="177">
        <v>0</v>
      </c>
      <c r="L28" s="178">
        <f t="shared" si="8"/>
        <v>0</v>
      </c>
      <c r="M28" s="180">
        <v>0</v>
      </c>
      <c r="N28" s="480">
        <f t="shared" si="5"/>
        <v>0</v>
      </c>
      <c r="O28" s="468" t="e">
        <f t="shared" si="6"/>
        <v>#DIV/0!</v>
      </c>
      <c r="P28" s="8"/>
      <c r="Q28" s="8"/>
      <c r="R28" s="8"/>
      <c r="S28" s="8"/>
      <c r="T28" s="8"/>
    </row>
    <row r="29" spans="1:20" s="4" customFormat="1" ht="51.75" customHeight="1" x14ac:dyDescent="0.5">
      <c r="A29" s="37">
        <v>7.2</v>
      </c>
      <c r="B29" s="157" t="s">
        <v>346</v>
      </c>
      <c r="C29" s="401" t="s">
        <v>219</v>
      </c>
      <c r="D29" s="184">
        <v>0</v>
      </c>
      <c r="E29" s="186">
        <v>0</v>
      </c>
      <c r="F29" s="187">
        <f t="shared" si="7"/>
        <v>0</v>
      </c>
      <c r="G29" s="191">
        <v>0</v>
      </c>
      <c r="H29" s="177">
        <v>0</v>
      </c>
      <c r="I29" s="190"/>
      <c r="J29" s="177">
        <v>0</v>
      </c>
      <c r="K29" s="177">
        <v>0</v>
      </c>
      <c r="L29" s="178">
        <f t="shared" si="8"/>
        <v>0</v>
      </c>
      <c r="M29" s="180">
        <v>0</v>
      </c>
      <c r="N29" s="480">
        <f t="shared" si="5"/>
        <v>0</v>
      </c>
      <c r="O29" s="468" t="e">
        <f t="shared" si="6"/>
        <v>#DIV/0!</v>
      </c>
      <c r="P29" s="8"/>
      <c r="Q29" s="8"/>
      <c r="R29" s="8"/>
      <c r="S29" s="8"/>
      <c r="T29" s="8"/>
    </row>
    <row r="30" spans="1:20" s="4" customFormat="1" ht="51.75" customHeight="1" x14ac:dyDescent="0.5">
      <c r="A30" s="37">
        <v>7.21</v>
      </c>
      <c r="B30" s="157" t="s">
        <v>346</v>
      </c>
      <c r="C30" s="401" t="s">
        <v>219</v>
      </c>
      <c r="D30" s="184">
        <v>0</v>
      </c>
      <c r="E30" s="186">
        <v>0</v>
      </c>
      <c r="F30" s="187">
        <f t="shared" si="7"/>
        <v>0</v>
      </c>
      <c r="G30" s="191">
        <v>0</v>
      </c>
      <c r="H30" s="177">
        <v>0</v>
      </c>
      <c r="I30" s="190"/>
      <c r="J30" s="177">
        <v>0</v>
      </c>
      <c r="K30" s="177">
        <v>0</v>
      </c>
      <c r="L30" s="178">
        <f t="shared" si="8"/>
        <v>0</v>
      </c>
      <c r="M30" s="180">
        <v>0</v>
      </c>
      <c r="N30" s="480">
        <f t="shared" si="5"/>
        <v>0</v>
      </c>
      <c r="O30" s="468" t="e">
        <f t="shared" si="6"/>
        <v>#DIV/0!</v>
      </c>
      <c r="P30" s="8"/>
      <c r="Q30" s="8"/>
      <c r="R30" s="8"/>
      <c r="S30" s="8"/>
      <c r="T30" s="8"/>
    </row>
    <row r="31" spans="1:20" s="4" customFormat="1" ht="51.75" customHeight="1" x14ac:dyDescent="0.5">
      <c r="A31" s="37">
        <v>7.22</v>
      </c>
      <c r="B31" s="157" t="s">
        <v>346</v>
      </c>
      <c r="C31" s="401" t="s">
        <v>219</v>
      </c>
      <c r="D31" s="184">
        <v>0</v>
      </c>
      <c r="E31" s="186">
        <v>0</v>
      </c>
      <c r="F31" s="187">
        <f t="shared" si="7"/>
        <v>0</v>
      </c>
      <c r="G31" s="191">
        <v>0</v>
      </c>
      <c r="H31" s="177">
        <v>0</v>
      </c>
      <c r="I31" s="190"/>
      <c r="J31" s="177">
        <v>0</v>
      </c>
      <c r="K31" s="177">
        <v>0</v>
      </c>
      <c r="L31" s="178">
        <f t="shared" si="8"/>
        <v>0</v>
      </c>
      <c r="M31" s="180">
        <v>0</v>
      </c>
      <c r="N31" s="480">
        <f t="shared" si="5"/>
        <v>0</v>
      </c>
      <c r="O31" s="468" t="e">
        <f t="shared" si="6"/>
        <v>#DIV/0!</v>
      </c>
      <c r="P31" s="8"/>
      <c r="Q31" s="8"/>
      <c r="R31" s="8"/>
      <c r="S31" s="8"/>
      <c r="T31" s="8"/>
    </row>
    <row r="32" spans="1:20" s="4" customFormat="1" ht="51.75" customHeight="1" x14ac:dyDescent="0.5">
      <c r="A32" s="37">
        <v>7.23</v>
      </c>
      <c r="B32" s="157" t="s">
        <v>346</v>
      </c>
      <c r="C32" s="401" t="s">
        <v>219</v>
      </c>
      <c r="D32" s="184">
        <v>0</v>
      </c>
      <c r="E32" s="186">
        <v>0</v>
      </c>
      <c r="F32" s="187">
        <f t="shared" si="7"/>
        <v>0</v>
      </c>
      <c r="G32" s="191">
        <v>0</v>
      </c>
      <c r="H32" s="177">
        <v>0</v>
      </c>
      <c r="I32" s="190"/>
      <c r="J32" s="177">
        <v>0</v>
      </c>
      <c r="K32" s="177">
        <v>0</v>
      </c>
      <c r="L32" s="178">
        <f t="shared" si="8"/>
        <v>0</v>
      </c>
      <c r="M32" s="180">
        <v>0</v>
      </c>
      <c r="N32" s="480">
        <f t="shared" si="5"/>
        <v>0</v>
      </c>
      <c r="O32" s="468" t="e">
        <f t="shared" si="6"/>
        <v>#DIV/0!</v>
      </c>
      <c r="P32" s="8"/>
      <c r="Q32" s="8"/>
      <c r="R32" s="8"/>
      <c r="S32" s="8"/>
      <c r="T32" s="8"/>
    </row>
    <row r="33" spans="1:20" s="4" customFormat="1" ht="51.75" customHeight="1" x14ac:dyDescent="0.5">
      <c r="A33" s="37">
        <v>7.24</v>
      </c>
      <c r="B33" s="157" t="s">
        <v>346</v>
      </c>
      <c r="C33" s="401" t="s">
        <v>219</v>
      </c>
      <c r="D33" s="184">
        <v>0</v>
      </c>
      <c r="E33" s="186">
        <v>0</v>
      </c>
      <c r="F33" s="187">
        <f t="shared" si="7"/>
        <v>0</v>
      </c>
      <c r="G33" s="191">
        <v>0</v>
      </c>
      <c r="H33" s="177">
        <v>0</v>
      </c>
      <c r="I33" s="190"/>
      <c r="J33" s="177">
        <v>0</v>
      </c>
      <c r="K33" s="177">
        <v>0</v>
      </c>
      <c r="L33" s="178">
        <f t="shared" si="8"/>
        <v>0</v>
      </c>
      <c r="M33" s="180">
        <v>0</v>
      </c>
      <c r="N33" s="480">
        <f t="shared" si="5"/>
        <v>0</v>
      </c>
      <c r="O33" s="468" t="e">
        <f t="shared" si="6"/>
        <v>#DIV/0!</v>
      </c>
      <c r="P33" s="540">
        <f>COUNTIF(O26:O33,"&gt;=.25")+COUNTIF(O26:O33,"&lt;=-.25")+COUNTIF(O26:O33,"new")</f>
        <v>0</v>
      </c>
      <c r="Q33" s="8"/>
      <c r="R33" s="8"/>
      <c r="S33" s="8"/>
      <c r="T33" s="8"/>
    </row>
    <row r="34" spans="1:20" s="4" customFormat="1" ht="53.25" customHeight="1" x14ac:dyDescent="0.35">
      <c r="A34" s="37">
        <v>7.25</v>
      </c>
      <c r="B34" s="420" t="s">
        <v>212</v>
      </c>
      <c r="C34" s="401" t="s">
        <v>128</v>
      </c>
      <c r="D34" s="402">
        <f>SUM(D26:D33)</f>
        <v>0</v>
      </c>
      <c r="E34" s="403">
        <f>SUM(E26:E33)</f>
        <v>0</v>
      </c>
      <c r="F34" s="399">
        <f>SUM(F26:F33)</f>
        <v>0</v>
      </c>
      <c r="G34" s="404">
        <f>SUM(G26:G33)</f>
        <v>0</v>
      </c>
      <c r="H34" s="400">
        <f>SUM(H26:H33)</f>
        <v>0</v>
      </c>
      <c r="I34" s="400"/>
      <c r="J34" s="400">
        <f>SUM(J26:J33)</f>
        <v>0</v>
      </c>
      <c r="K34" s="400">
        <f>SUM(K26:K33)</f>
        <v>0</v>
      </c>
      <c r="L34" s="178">
        <f>SUM(L26:L33)</f>
        <v>0</v>
      </c>
      <c r="M34" s="400">
        <f>SUM(M26:M33)</f>
        <v>0</v>
      </c>
      <c r="N34" s="753" t="s">
        <v>222</v>
      </c>
      <c r="O34" s="754"/>
      <c r="P34" s="754"/>
      <c r="Q34" s="8"/>
    </row>
    <row r="35" spans="1:20" s="4" customFormat="1" ht="53.25" customHeight="1" x14ac:dyDescent="0.35">
      <c r="A35" s="38">
        <v>7.26</v>
      </c>
      <c r="B35" s="157" t="s">
        <v>346</v>
      </c>
      <c r="C35" s="401" t="s">
        <v>220</v>
      </c>
      <c r="D35" s="184">
        <v>0</v>
      </c>
      <c r="E35" s="186">
        <v>0</v>
      </c>
      <c r="F35" s="187">
        <f t="shared" si="7"/>
        <v>0</v>
      </c>
      <c r="G35" s="191">
        <v>0</v>
      </c>
      <c r="H35" s="177">
        <v>0</v>
      </c>
      <c r="I35" s="192"/>
      <c r="J35" s="179">
        <v>0</v>
      </c>
      <c r="K35" s="177">
        <v>0</v>
      </c>
      <c r="L35" s="178">
        <f>SUM(G35:K35)</f>
        <v>0</v>
      </c>
      <c r="M35" s="180">
        <v>0</v>
      </c>
      <c r="N35" s="481">
        <f>L35-M35</f>
        <v>0</v>
      </c>
      <c r="O35" s="467" t="e">
        <f>N35/M35</f>
        <v>#DIV/0!</v>
      </c>
      <c r="P35" s="8"/>
      <c r="Q35" s="8"/>
      <c r="R35" s="8"/>
      <c r="S35" s="8"/>
      <c r="T35" s="8"/>
    </row>
    <row r="36" spans="1:20" s="4" customFormat="1" ht="53.25" customHeight="1" x14ac:dyDescent="0.35">
      <c r="A36" s="38">
        <v>7.27</v>
      </c>
      <c r="B36" s="157" t="s">
        <v>346</v>
      </c>
      <c r="C36" s="401" t="s">
        <v>220</v>
      </c>
      <c r="D36" s="184">
        <v>0</v>
      </c>
      <c r="E36" s="186">
        <v>0</v>
      </c>
      <c r="F36" s="187">
        <f t="shared" si="7"/>
        <v>0</v>
      </c>
      <c r="G36" s="191">
        <v>0</v>
      </c>
      <c r="H36" s="177">
        <v>0</v>
      </c>
      <c r="I36" s="192"/>
      <c r="J36" s="179">
        <v>0</v>
      </c>
      <c r="K36" s="177">
        <v>0</v>
      </c>
      <c r="L36" s="178">
        <f>SUM(G36:K36)</f>
        <v>0</v>
      </c>
      <c r="M36" s="180">
        <v>0</v>
      </c>
      <c r="N36" s="481">
        <f>L36-M36</f>
        <v>0</v>
      </c>
      <c r="O36" s="468" t="e">
        <f>N36/M36</f>
        <v>#DIV/0!</v>
      </c>
      <c r="P36" s="540">
        <f>COUNTIF(O35:O36,"&gt;=.25")+COUNTIF(O35:O36,"&lt;=-.25")+COUNTIF(O35:O36,"new")</f>
        <v>0</v>
      </c>
      <c r="Q36" s="8"/>
      <c r="R36" s="8"/>
      <c r="S36" s="8"/>
      <c r="T36" s="8"/>
    </row>
    <row r="37" spans="1:20" s="4" customFormat="1" ht="53.25" customHeight="1" x14ac:dyDescent="0.35">
      <c r="A37" s="38">
        <v>7.28</v>
      </c>
      <c r="B37" s="32" t="s">
        <v>213</v>
      </c>
      <c r="C37" s="405" t="s">
        <v>128</v>
      </c>
      <c r="D37" s="402">
        <f>SUM(D35:D36)</f>
        <v>0</v>
      </c>
      <c r="E37" s="403">
        <f>SUM(E35:E36)</f>
        <v>0</v>
      </c>
      <c r="F37" s="399">
        <f>SUM(F35:F36)</f>
        <v>0</v>
      </c>
      <c r="G37" s="404">
        <f>SUM(G35:G36)</f>
        <v>0</v>
      </c>
      <c r="H37" s="400">
        <f>SUM(H35:H36)</f>
        <v>0</v>
      </c>
      <c r="I37" s="400"/>
      <c r="J37" s="406">
        <f>SUM(J35:J36)</f>
        <v>0</v>
      </c>
      <c r="K37" s="400">
        <f>SUM(K35:K36)</f>
        <v>0</v>
      </c>
      <c r="L37" s="178">
        <f>SUM(L35:L36)</f>
        <v>0</v>
      </c>
      <c r="M37" s="400">
        <f>SUM(M35:M36)</f>
        <v>0</v>
      </c>
      <c r="N37" s="753" t="s">
        <v>224</v>
      </c>
      <c r="O37" s="754"/>
      <c r="P37" s="754"/>
      <c r="Q37" s="8"/>
    </row>
    <row r="38" spans="1:20" s="4" customFormat="1" ht="33.75" customHeight="1" thickBot="1" x14ac:dyDescent="0.55000000000000004">
      <c r="A38" s="768" t="s">
        <v>147</v>
      </c>
      <c r="B38" s="769"/>
      <c r="C38" s="771"/>
      <c r="D38" s="193">
        <f>D34+D37</f>
        <v>0</v>
      </c>
      <c r="E38" s="193">
        <f>E34+E37</f>
        <v>0</v>
      </c>
      <c r="F38" s="194">
        <f>F34+F37</f>
        <v>0</v>
      </c>
      <c r="G38" s="195">
        <f>G34+G37</f>
        <v>0</v>
      </c>
      <c r="H38" s="196">
        <f>H34+H37</f>
        <v>0</v>
      </c>
      <c r="I38" s="197"/>
      <c r="J38" s="196">
        <f>J34+J37</f>
        <v>0</v>
      </c>
      <c r="K38" s="196">
        <f>K34+K37</f>
        <v>0</v>
      </c>
      <c r="L38" s="196">
        <f>L34+L37</f>
        <v>0</v>
      </c>
      <c r="M38" s="473">
        <f>M34+M37</f>
        <v>0</v>
      </c>
      <c r="N38" s="472"/>
      <c r="O38" s="472"/>
      <c r="P38" s="8"/>
      <c r="Q38" s="8"/>
      <c r="R38" s="8"/>
      <c r="S38" s="8"/>
      <c r="T38" s="8"/>
    </row>
    <row r="39" spans="1:20" s="4" customFormat="1" ht="56.25" customHeight="1" thickBot="1" x14ac:dyDescent="0.4">
      <c r="A39" s="768" t="s">
        <v>148</v>
      </c>
      <c r="B39" s="769"/>
      <c r="C39" s="770"/>
      <c r="D39" s="198">
        <f>SUM(D38,D23)</f>
        <v>0</v>
      </c>
      <c r="E39" s="199">
        <f>SUM(E38,E23)</f>
        <v>0</v>
      </c>
      <c r="F39" s="200">
        <f>SUM(F38,F23)</f>
        <v>0</v>
      </c>
      <c r="G39" s="201">
        <f>SUM(G38,G23)</f>
        <v>0</v>
      </c>
      <c r="H39" s="199">
        <f>SUM(H38,H23)</f>
        <v>0</v>
      </c>
      <c r="I39" s="202"/>
      <c r="J39" s="199">
        <f>SUM(J38,J23)</f>
        <v>0</v>
      </c>
      <c r="K39" s="199">
        <f>SUM(K38,K23)</f>
        <v>0</v>
      </c>
      <c r="L39" s="199">
        <f>SUM(L38,L23)</f>
        <v>0</v>
      </c>
      <c r="M39" s="474">
        <f>SUM(M38,M23)</f>
        <v>0</v>
      </c>
      <c r="N39" s="475"/>
      <c r="O39" s="475"/>
      <c r="P39" s="8"/>
      <c r="Q39" s="8"/>
      <c r="R39" s="8"/>
      <c r="S39" s="8"/>
      <c r="T39" s="8"/>
    </row>
    <row r="41" spans="1:20" ht="18" thickBot="1" x14ac:dyDescent="0.35"/>
    <row r="42" spans="1:20" ht="60" customHeight="1" x14ac:dyDescent="0.3">
      <c r="A42" s="143" t="s">
        <v>142</v>
      </c>
      <c r="B42" s="144"/>
      <c r="C42" s="144"/>
      <c r="D42" s="145"/>
      <c r="E42" s="145"/>
      <c r="F42" s="145"/>
      <c r="G42" s="793" t="s">
        <v>152</v>
      </c>
      <c r="H42" s="794"/>
      <c r="I42" s="799" t="s">
        <v>299</v>
      </c>
      <c r="J42" s="800"/>
      <c r="K42" s="790">
        <f>H54</f>
        <v>0.3</v>
      </c>
    </row>
    <row r="43" spans="1:20" ht="30.6" customHeight="1" x14ac:dyDescent="0.4">
      <c r="A43" s="146" t="s">
        <v>113</v>
      </c>
      <c r="B43" s="147"/>
      <c r="C43" s="147"/>
      <c r="D43" s="148" t="s">
        <v>236</v>
      </c>
      <c r="E43" s="797" t="s">
        <v>114</v>
      </c>
      <c r="F43" s="798"/>
      <c r="G43" s="795"/>
      <c r="H43" s="796"/>
      <c r="I43" s="801"/>
      <c r="J43" s="802"/>
      <c r="K43" s="791"/>
    </row>
    <row r="44" spans="1:20" ht="47.25" customHeight="1" thickBot="1" x14ac:dyDescent="0.45">
      <c r="A44" s="502" t="s">
        <v>115</v>
      </c>
      <c r="B44" s="149"/>
      <c r="C44" s="149"/>
      <c r="D44" s="70">
        <f>D39*0.062</f>
        <v>0</v>
      </c>
      <c r="E44" s="748" t="s">
        <v>255</v>
      </c>
      <c r="F44" s="749"/>
      <c r="G44" s="765" t="s">
        <v>156</v>
      </c>
      <c r="H44" s="213">
        <f>'6.0 SSA Management'!L27</f>
        <v>7500</v>
      </c>
      <c r="I44" s="803"/>
      <c r="J44" s="804"/>
      <c r="K44" s="792"/>
      <c r="L44" s="150"/>
      <c r="M44" s="755"/>
    </row>
    <row r="45" spans="1:20" ht="47.25" customHeight="1" x14ac:dyDescent="0.3">
      <c r="A45" s="750" t="s">
        <v>116</v>
      </c>
      <c r="B45" s="751"/>
      <c r="C45" s="752"/>
      <c r="D45" s="70">
        <f>D39*0.0145</f>
        <v>0</v>
      </c>
      <c r="E45" s="748" t="s">
        <v>256</v>
      </c>
      <c r="F45" s="749"/>
      <c r="G45" s="765"/>
      <c r="H45" s="214" t="s">
        <v>153</v>
      </c>
      <c r="I45" s="756" t="s">
        <v>252</v>
      </c>
      <c r="J45" s="757"/>
      <c r="K45" s="758"/>
      <c r="M45" s="755"/>
    </row>
    <row r="46" spans="1:20" ht="55.2" customHeight="1" x14ac:dyDescent="0.3">
      <c r="A46" s="750" t="s">
        <v>117</v>
      </c>
      <c r="B46" s="751"/>
      <c r="C46" s="752"/>
      <c r="D46" s="69">
        <v>0</v>
      </c>
      <c r="E46" s="772"/>
      <c r="F46" s="773"/>
      <c r="G46" s="766" t="s">
        <v>151</v>
      </c>
      <c r="H46" s="215">
        <f>L23</f>
        <v>0</v>
      </c>
      <c r="I46" s="759"/>
      <c r="J46" s="760"/>
      <c r="K46" s="761"/>
      <c r="L46" s="151"/>
    </row>
    <row r="47" spans="1:20" ht="54" customHeight="1" thickBot="1" x14ac:dyDescent="0.35">
      <c r="A47" s="750" t="s">
        <v>118</v>
      </c>
      <c r="B47" s="751"/>
      <c r="C47" s="752"/>
      <c r="D47" s="69">
        <v>0</v>
      </c>
      <c r="E47" s="772"/>
      <c r="F47" s="773"/>
      <c r="G47" s="767"/>
      <c r="H47" s="216" t="s">
        <v>154</v>
      </c>
      <c r="I47" s="762"/>
      <c r="J47" s="763"/>
      <c r="K47" s="764"/>
      <c r="L47" s="151"/>
    </row>
    <row r="48" spans="1:20" ht="47.25" customHeight="1" thickBot="1" x14ac:dyDescent="0.35">
      <c r="A48" s="750" t="s">
        <v>122</v>
      </c>
      <c r="B48" s="751"/>
      <c r="C48" s="752"/>
      <c r="D48" s="69">
        <v>0</v>
      </c>
      <c r="E48" s="772"/>
      <c r="F48" s="773"/>
      <c r="G48" s="789" t="s">
        <v>143</v>
      </c>
      <c r="H48" s="217">
        <f>H44+H46</f>
        <v>7500</v>
      </c>
      <c r="I48" s="805" t="s">
        <v>183</v>
      </c>
      <c r="J48" s="806"/>
      <c r="K48" s="807"/>
      <c r="L48" s="152"/>
    </row>
    <row r="49" spans="1:12" ht="47.25" customHeight="1" x14ac:dyDescent="0.3">
      <c r="A49" s="750" t="s">
        <v>123</v>
      </c>
      <c r="B49" s="751"/>
      <c r="C49" s="752"/>
      <c r="D49" s="69">
        <v>0</v>
      </c>
      <c r="E49" s="772"/>
      <c r="F49" s="773"/>
      <c r="G49" s="766"/>
      <c r="H49" s="218" t="s">
        <v>155</v>
      </c>
      <c r="I49" s="774"/>
      <c r="J49" s="775"/>
      <c r="K49" s="776"/>
      <c r="L49" s="152"/>
    </row>
    <row r="50" spans="1:12" ht="47.25" customHeight="1" x14ac:dyDescent="0.3">
      <c r="A50" s="750" t="s">
        <v>259</v>
      </c>
      <c r="B50" s="751"/>
      <c r="C50" s="752"/>
      <c r="D50" s="503" t="s">
        <v>128</v>
      </c>
      <c r="E50" s="772"/>
      <c r="F50" s="787"/>
      <c r="G50" s="788" t="s">
        <v>128</v>
      </c>
      <c r="H50" s="504"/>
      <c r="I50" s="777"/>
      <c r="J50" s="778"/>
      <c r="K50" s="779"/>
      <c r="L50" s="152"/>
    </row>
    <row r="51" spans="1:12" ht="47.25" customHeight="1" x14ac:dyDescent="0.3">
      <c r="A51" s="784" t="s">
        <v>260</v>
      </c>
      <c r="B51" s="785"/>
      <c r="C51" s="786"/>
      <c r="D51" s="503"/>
      <c r="E51" s="772"/>
      <c r="F51" s="787"/>
      <c r="G51" s="789"/>
      <c r="H51" s="505"/>
      <c r="I51" s="777"/>
      <c r="J51" s="778"/>
      <c r="K51" s="779"/>
      <c r="L51" s="152"/>
    </row>
    <row r="52" spans="1:12" ht="47.25" customHeight="1" x14ac:dyDescent="0.3">
      <c r="A52" s="750" t="s">
        <v>261</v>
      </c>
      <c r="B52" s="751"/>
      <c r="C52" s="752"/>
      <c r="D52" s="153">
        <f>SUM(D44:D51)</f>
        <v>0</v>
      </c>
      <c r="E52" s="748" t="s">
        <v>257</v>
      </c>
      <c r="F52" s="749"/>
      <c r="G52" s="766" t="s">
        <v>300</v>
      </c>
      <c r="H52" s="215">
        <f>'Budget Summary Sheet'!G19</f>
        <v>25000</v>
      </c>
      <c r="I52" s="777"/>
      <c r="J52" s="778"/>
      <c r="K52" s="779"/>
      <c r="L52" s="152"/>
    </row>
    <row r="53" spans="1:12" ht="47.25" customHeight="1" thickBot="1" x14ac:dyDescent="0.35">
      <c r="A53" s="750" t="s">
        <v>262</v>
      </c>
      <c r="B53" s="751"/>
      <c r="C53" s="752"/>
      <c r="D53" s="154">
        <f>D52+D39</f>
        <v>0</v>
      </c>
      <c r="E53" s="748" t="s">
        <v>162</v>
      </c>
      <c r="F53" s="749"/>
      <c r="G53" s="767"/>
      <c r="H53" s="216" t="s">
        <v>154</v>
      </c>
      <c r="I53" s="777"/>
      <c r="J53" s="778"/>
      <c r="K53" s="779"/>
      <c r="L53" s="152"/>
    </row>
    <row r="54" spans="1:12" ht="27.6" customHeight="1" x14ac:dyDescent="0.3">
      <c r="G54" s="783" t="s">
        <v>144</v>
      </c>
      <c r="H54" s="746">
        <f>H48/H52</f>
        <v>0.3</v>
      </c>
      <c r="I54" s="777"/>
      <c r="J54" s="778"/>
      <c r="K54" s="779"/>
    </row>
    <row r="55" spans="1:12" ht="18" thickBot="1" x14ac:dyDescent="0.35">
      <c r="G55" s="767"/>
      <c r="H55" s="747"/>
      <c r="I55" s="780"/>
      <c r="J55" s="781"/>
      <c r="K55" s="782"/>
    </row>
    <row r="64" spans="1:12" ht="20.399999999999999" x14ac:dyDescent="0.35">
      <c r="I64" s="22"/>
      <c r="J64" s="22"/>
      <c r="K64" s="22"/>
      <c r="L64" s="23"/>
    </row>
    <row r="67" ht="23.25" customHeight="1" x14ac:dyDescent="0.3"/>
    <row r="68" ht="23.25" customHeight="1" x14ac:dyDescent="0.3"/>
    <row r="69" ht="23.25" customHeight="1" x14ac:dyDescent="0.3"/>
    <row r="71" ht="23.25" customHeight="1" x14ac:dyDescent="0.3"/>
    <row r="72" ht="24" customHeight="1" x14ac:dyDescent="0.3"/>
    <row r="73" ht="24" customHeight="1" x14ac:dyDescent="0.3"/>
  </sheetData>
  <sheetProtection password="CAC7" sheet="1" objects="1" scenarios="1"/>
  <mergeCells count="48">
    <mergeCell ref="N25:P25"/>
    <mergeCell ref="A1:B1"/>
    <mergeCell ref="C4:L4"/>
    <mergeCell ref="C5:F5"/>
    <mergeCell ref="A2:B2"/>
    <mergeCell ref="A6:C6"/>
    <mergeCell ref="E1:F1"/>
    <mergeCell ref="G1:O1"/>
    <mergeCell ref="G2:O2"/>
    <mergeCell ref="G48:G49"/>
    <mergeCell ref="E43:F43"/>
    <mergeCell ref="I42:J44"/>
    <mergeCell ref="I48:K48"/>
    <mergeCell ref="E49:F49"/>
    <mergeCell ref="E47:F47"/>
    <mergeCell ref="E44:F44"/>
    <mergeCell ref="A39:C39"/>
    <mergeCell ref="A38:C38"/>
    <mergeCell ref="E48:F48"/>
    <mergeCell ref="I49:K55"/>
    <mergeCell ref="G54:G55"/>
    <mergeCell ref="A50:C50"/>
    <mergeCell ref="A51:C51"/>
    <mergeCell ref="A52:C52"/>
    <mergeCell ref="A48:C48"/>
    <mergeCell ref="E50:F50"/>
    <mergeCell ref="E51:F51"/>
    <mergeCell ref="G50:G51"/>
    <mergeCell ref="K42:K44"/>
    <mergeCell ref="G42:H43"/>
    <mergeCell ref="E46:F46"/>
    <mergeCell ref="G46:G47"/>
    <mergeCell ref="H54:H55"/>
    <mergeCell ref="E53:F53"/>
    <mergeCell ref="E52:F52"/>
    <mergeCell ref="A46:C46"/>
    <mergeCell ref="N23:P23"/>
    <mergeCell ref="N34:P34"/>
    <mergeCell ref="N37:P37"/>
    <mergeCell ref="M44:M45"/>
    <mergeCell ref="I45:K47"/>
    <mergeCell ref="G44:G45"/>
    <mergeCell ref="A45:C45"/>
    <mergeCell ref="A47:C47"/>
    <mergeCell ref="E45:F45"/>
    <mergeCell ref="A49:C49"/>
    <mergeCell ref="G52:G53"/>
    <mergeCell ref="A53:C53"/>
  </mergeCells>
  <conditionalFormatting sqref="K42">
    <cfRule type="cellIs" dxfId="10" priority="7" operator="greaterThan">
      <formula>0.3</formula>
    </cfRule>
  </conditionalFormatting>
  <conditionalFormatting sqref="O7:O22">
    <cfRule type="cellIs" dxfId="9" priority="5" stopIfTrue="1" operator="lessThanOrEqual">
      <formula>-0.25</formula>
    </cfRule>
    <cfRule type="cellIs" dxfId="8" priority="6" stopIfTrue="1" operator="greaterThanOrEqual">
      <formula>0.25</formula>
    </cfRule>
  </conditionalFormatting>
  <conditionalFormatting sqref="O26:O33">
    <cfRule type="cellIs" dxfId="7" priority="3" stopIfTrue="1" operator="lessThanOrEqual">
      <formula>-0.25</formula>
    </cfRule>
    <cfRule type="cellIs" dxfId="6" priority="4" stopIfTrue="1" operator="greaterThanOrEqual">
      <formula>0.25</formula>
    </cfRule>
  </conditionalFormatting>
  <conditionalFormatting sqref="O35:O36">
    <cfRule type="cellIs" dxfId="5" priority="1" stopIfTrue="1" operator="lessThanOrEqual">
      <formula>-0.25</formula>
    </cfRule>
    <cfRule type="cellIs" dxfId="4" priority="2" stopIfTrue="1" operator="greaterThanOrEqual">
      <formula>0.25</formula>
    </cfRule>
  </conditionalFormatting>
  <dataValidations count="1">
    <dataValidation allowBlank="1" showInputMessage="1" showErrorMessage="1" errorTitle="Carry Over" error="Carry Over funds are not eligible for personnel costs." sqref="I7:I22"/>
  </dataValidations>
  <pageMargins left="0.25" right="0.25" top="0.75" bottom="0.75" header="0.3" footer="0.3"/>
  <pageSetup scale="30" fitToHeight="0" orientation="landscape" r:id="rId1"/>
  <headerFooter alignWithMargins="0"/>
  <rowBreaks count="2" manualBreakCount="2">
    <brk id="24" max="16383" man="1"/>
    <brk id="41" max="16383" man="1"/>
  </rowBreaks>
  <colBreaks count="1" manualBreakCount="1">
    <brk id="37"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I91"/>
  <sheetViews>
    <sheetView zoomScale="30" zoomScaleNormal="30" zoomScaleSheetLayoutView="10" zoomScalePageLayoutView="80" workbookViewId="0">
      <selection activeCell="AC11" sqref="AC11"/>
    </sheetView>
  </sheetViews>
  <sheetFormatPr defaultColWidth="9.109375" defaultRowHeight="20.399999999999999" x14ac:dyDescent="0.35"/>
  <cols>
    <col min="1" max="1" width="15.5546875" style="4" customWidth="1"/>
    <col min="2" max="2" width="56.5546875" style="4" customWidth="1"/>
    <col min="3" max="3" width="45.77734375" style="4" customWidth="1"/>
    <col min="4" max="4" width="36.109375" style="4" customWidth="1"/>
    <col min="5" max="5" width="23.44140625" style="4" bestFit="1" customWidth="1"/>
    <col min="6" max="6" width="3.88671875" style="4" customWidth="1"/>
    <col min="7" max="7" width="38.5546875" style="4" customWidth="1"/>
    <col min="8" max="8" width="22.21875" style="4" customWidth="1"/>
    <col min="9" max="9" width="33.21875" style="4" customWidth="1"/>
    <col min="10" max="10" width="22.21875" style="4" customWidth="1"/>
    <col min="11" max="11" width="31.77734375" style="4" customWidth="1"/>
    <col min="12" max="12" width="27.77734375" style="4" customWidth="1"/>
    <col min="13" max="13" width="31.77734375" style="4" customWidth="1"/>
    <col min="14" max="14" width="23.77734375" style="4" customWidth="1"/>
    <col min="15" max="15" width="31.77734375" style="4" customWidth="1"/>
    <col min="16" max="16" width="27.88671875" style="4" customWidth="1"/>
    <col min="17" max="17" width="31.77734375" style="4" customWidth="1"/>
    <col min="18" max="18" width="24.21875" style="4" customWidth="1"/>
    <col min="19" max="19" width="31.77734375" style="4" customWidth="1"/>
    <col min="20" max="20" width="22.21875" style="4" customWidth="1"/>
    <col min="21" max="21" width="31.77734375" style="4" customWidth="1"/>
    <col min="22" max="22" width="22.21875" style="4" customWidth="1"/>
    <col min="23" max="23" width="31.77734375" style="4" customWidth="1"/>
    <col min="24" max="24" width="22.21875" style="4" customWidth="1"/>
    <col min="25" max="25" width="31.77734375" style="4" customWidth="1"/>
    <col min="26" max="26" width="23.21875" style="4" customWidth="1"/>
    <col min="27" max="27" width="31.77734375" style="4" customWidth="1"/>
    <col min="28" max="28" width="23.21875" style="4" customWidth="1"/>
    <col min="29" max="29" width="31.77734375" style="4" customWidth="1"/>
    <col min="30" max="30" width="23.21875" style="4" customWidth="1"/>
    <col min="31" max="34" width="9.109375" style="4"/>
    <col min="35" max="35" width="27.21875" style="4" customWidth="1"/>
    <col min="36" max="16384" width="9.109375" style="4"/>
  </cols>
  <sheetData>
    <row r="1" spans="1:30" s="5" customFormat="1" ht="54" customHeight="1" x14ac:dyDescent="0.25">
      <c r="A1" s="839" t="s">
        <v>200</v>
      </c>
      <c r="B1" s="840"/>
      <c r="C1" s="840"/>
      <c r="D1" s="588">
        <f>'1.0 Customer Attraction'!C1</f>
        <v>73</v>
      </c>
      <c r="E1" s="559"/>
      <c r="F1" s="559"/>
      <c r="G1" s="845" t="s">
        <v>128</v>
      </c>
      <c r="H1" s="846"/>
      <c r="I1" s="846"/>
      <c r="J1" s="846"/>
      <c r="K1" s="846"/>
      <c r="L1" s="846"/>
      <c r="M1" s="846"/>
      <c r="N1" s="846"/>
      <c r="O1" s="847"/>
      <c r="P1" s="832" t="s">
        <v>318</v>
      </c>
      <c r="Q1" s="833"/>
      <c r="R1" s="833"/>
      <c r="S1" s="833"/>
      <c r="T1" s="833"/>
      <c r="U1" s="833"/>
      <c r="V1" s="833"/>
      <c r="W1" s="833"/>
      <c r="X1" s="833"/>
      <c r="Y1" s="833"/>
      <c r="Z1" s="833"/>
      <c r="AA1" s="833"/>
      <c r="AB1" s="833"/>
      <c r="AC1" s="833"/>
      <c r="AD1" s="833"/>
    </row>
    <row r="2" spans="1:30" s="5" customFormat="1" ht="54" customHeight="1" x14ac:dyDescent="0.25">
      <c r="A2" s="839" t="s">
        <v>0</v>
      </c>
      <c r="B2" s="840"/>
      <c r="C2" s="841"/>
      <c r="D2" s="843" t="str">
        <f>'1.0 Customer Attraction'!C2</f>
        <v>Chinatown</v>
      </c>
      <c r="E2" s="844"/>
      <c r="F2" s="844"/>
      <c r="G2" s="844"/>
      <c r="H2" s="844"/>
      <c r="I2" s="586"/>
      <c r="J2" s="586"/>
      <c r="K2" s="842" t="s">
        <v>128</v>
      </c>
      <c r="L2" s="842"/>
      <c r="M2" s="587"/>
      <c r="N2" s="587"/>
      <c r="O2" s="587"/>
      <c r="P2" s="834" t="s">
        <v>166</v>
      </c>
      <c r="Q2" s="835"/>
      <c r="R2" s="835"/>
      <c r="S2" s="835"/>
      <c r="T2" s="835"/>
      <c r="U2" s="835"/>
      <c r="V2" s="835"/>
      <c r="W2" s="835"/>
      <c r="X2" s="835"/>
      <c r="Y2" s="835"/>
      <c r="Z2" s="835"/>
      <c r="AA2" s="835"/>
      <c r="AB2" s="835"/>
      <c r="AC2" s="835"/>
      <c r="AD2" s="835"/>
    </row>
    <row r="3" spans="1:30" ht="21.75" customHeight="1" x14ac:dyDescent="0.35">
      <c r="A3" s="837" t="s">
        <v>198</v>
      </c>
      <c r="B3" s="837"/>
      <c r="C3" s="837"/>
      <c r="D3" s="837"/>
      <c r="E3" s="837"/>
      <c r="F3" s="573"/>
      <c r="G3" s="830" t="s">
        <v>323</v>
      </c>
      <c r="H3" s="830"/>
      <c r="I3" s="830"/>
      <c r="J3" s="830"/>
      <c r="K3" s="830"/>
      <c r="L3" s="830"/>
      <c r="M3" s="848" t="s">
        <v>211</v>
      </c>
      <c r="N3" s="848"/>
      <c r="O3" s="848"/>
      <c r="P3" s="848"/>
      <c r="Q3" s="848"/>
      <c r="R3" s="848"/>
      <c r="S3" s="848"/>
      <c r="T3" s="848"/>
      <c r="U3" s="848"/>
      <c r="V3" s="848"/>
      <c r="W3" s="848"/>
      <c r="X3" s="848"/>
      <c r="Y3" s="848"/>
      <c r="Z3" s="589"/>
      <c r="AA3" s="589"/>
      <c r="AB3" s="589"/>
      <c r="AC3" s="589"/>
      <c r="AD3" s="590"/>
    </row>
    <row r="4" spans="1:30" ht="21" customHeight="1" x14ac:dyDescent="0.35">
      <c r="A4" s="838"/>
      <c r="B4" s="838"/>
      <c r="C4" s="838"/>
      <c r="D4" s="838"/>
      <c r="E4" s="838"/>
      <c r="F4" s="574"/>
      <c r="G4" s="831"/>
      <c r="H4" s="831"/>
      <c r="I4" s="831"/>
      <c r="J4" s="831"/>
      <c r="K4" s="831"/>
      <c r="L4" s="831"/>
      <c r="M4" s="849"/>
      <c r="N4" s="849"/>
      <c r="O4" s="849"/>
      <c r="P4" s="849"/>
      <c r="Q4" s="849"/>
      <c r="R4" s="849"/>
      <c r="S4" s="849"/>
      <c r="T4" s="849"/>
      <c r="U4" s="849"/>
      <c r="V4" s="849"/>
      <c r="W4" s="849"/>
      <c r="X4" s="849"/>
      <c r="Y4" s="849"/>
      <c r="Z4" s="591"/>
      <c r="AA4" s="591"/>
      <c r="AB4" s="591"/>
      <c r="AC4" s="591"/>
      <c r="AD4" s="592"/>
    </row>
    <row r="5" spans="1:30" s="3" customFormat="1" ht="60" customHeight="1" thickBot="1" x14ac:dyDescent="0.35">
      <c r="A5" s="824">
        <v>6</v>
      </c>
      <c r="B5" s="819" t="s">
        <v>132</v>
      </c>
      <c r="C5" s="822" t="s">
        <v>131</v>
      </c>
      <c r="D5" s="836" t="s">
        <v>319</v>
      </c>
      <c r="E5" s="836" t="s">
        <v>124</v>
      </c>
      <c r="F5" s="566"/>
      <c r="G5" s="564" t="s">
        <v>133</v>
      </c>
      <c r="H5" s="575">
        <f>'1.0 Customer Attraction'!C1</f>
        <v>73</v>
      </c>
      <c r="I5" s="826" t="s">
        <v>210</v>
      </c>
      <c r="J5" s="827"/>
      <c r="K5" s="826" t="s">
        <v>210</v>
      </c>
      <c r="L5" s="827"/>
      <c r="M5" s="826" t="s">
        <v>241</v>
      </c>
      <c r="N5" s="827"/>
      <c r="O5" s="817" t="s">
        <v>242</v>
      </c>
      <c r="P5" s="818"/>
      <c r="Q5" s="817" t="s">
        <v>243</v>
      </c>
      <c r="R5" s="818"/>
      <c r="S5" s="817" t="s">
        <v>244</v>
      </c>
      <c r="T5" s="818"/>
      <c r="U5" s="817" t="s">
        <v>253</v>
      </c>
      <c r="V5" s="818"/>
      <c r="W5" s="817" t="s">
        <v>128</v>
      </c>
      <c r="X5" s="818"/>
      <c r="Y5" s="817" t="s">
        <v>120</v>
      </c>
      <c r="Z5" s="818"/>
      <c r="AA5" s="817" t="s">
        <v>120</v>
      </c>
      <c r="AB5" s="818"/>
      <c r="AC5" s="828" t="s">
        <v>111</v>
      </c>
      <c r="AD5" s="829"/>
    </row>
    <row r="6" spans="1:30" s="3" customFormat="1" ht="41.4" customHeight="1" thickBot="1" x14ac:dyDescent="0.35">
      <c r="A6" s="825"/>
      <c r="B6" s="820"/>
      <c r="C6" s="823"/>
      <c r="D6" s="836"/>
      <c r="E6" s="836"/>
      <c r="F6" s="567"/>
      <c r="G6" s="565" t="s">
        <v>112</v>
      </c>
      <c r="H6" s="534" t="s">
        <v>130</v>
      </c>
      <c r="I6" s="535" t="s">
        <v>112</v>
      </c>
      <c r="J6" s="534" t="s">
        <v>130</v>
      </c>
      <c r="K6" s="535" t="s">
        <v>112</v>
      </c>
      <c r="L6" s="534" t="s">
        <v>130</v>
      </c>
      <c r="M6" s="535" t="s">
        <v>112</v>
      </c>
      <c r="N6" s="534" t="s">
        <v>130</v>
      </c>
      <c r="O6" s="535" t="s">
        <v>112</v>
      </c>
      <c r="P6" s="534" t="s">
        <v>130</v>
      </c>
      <c r="Q6" s="535" t="s">
        <v>112</v>
      </c>
      <c r="R6" s="534" t="s">
        <v>130</v>
      </c>
      <c r="S6" s="535" t="s">
        <v>112</v>
      </c>
      <c r="T6" s="534" t="s">
        <v>130</v>
      </c>
      <c r="U6" s="535" t="s">
        <v>112</v>
      </c>
      <c r="V6" s="534" t="s">
        <v>130</v>
      </c>
      <c r="W6" s="535" t="s">
        <v>112</v>
      </c>
      <c r="X6" s="536" t="s">
        <v>130</v>
      </c>
      <c r="Y6" s="535" t="s">
        <v>112</v>
      </c>
      <c r="Z6" s="534" t="s">
        <v>130</v>
      </c>
      <c r="AA6" s="535" t="s">
        <v>112</v>
      </c>
      <c r="AB6" s="534" t="s">
        <v>130</v>
      </c>
      <c r="AC6" s="535" t="s">
        <v>112</v>
      </c>
      <c r="AD6" s="534" t="s">
        <v>130</v>
      </c>
    </row>
    <row r="7" spans="1:30" ht="60" customHeight="1" x14ac:dyDescent="0.35">
      <c r="A7" s="34">
        <v>6.01</v>
      </c>
      <c r="B7" s="35" t="s">
        <v>57</v>
      </c>
      <c r="C7" s="372">
        <v>0</v>
      </c>
      <c r="D7" s="563">
        <f>SUM(G7,I7,K7,M7,O7,Q7,S7,U7,W7,Y7,AA7,AC7)</f>
        <v>0</v>
      </c>
      <c r="E7" s="160" t="str">
        <f>IFERROR(D7/C7, " ")</f>
        <v xml:space="preserve"> </v>
      </c>
      <c r="F7" s="572"/>
      <c r="G7" s="531">
        <f>'6.0 SSA Management'!L6</f>
        <v>0</v>
      </c>
      <c r="H7" s="532">
        <f t="shared" ref="H7:H28" si="0">IFERROR(G7/C7,0)</f>
        <v>0</v>
      </c>
      <c r="I7" s="373"/>
      <c r="J7" s="533">
        <f t="shared" ref="J7:J28" si="1">IFERROR(I7/C7,0)</f>
        <v>0</v>
      </c>
      <c r="K7" s="373"/>
      <c r="L7" s="533">
        <f t="shared" ref="L7:L28" si="2">IFERROR(K7/C7,0)</f>
        <v>0</v>
      </c>
      <c r="M7" s="373"/>
      <c r="N7" s="533">
        <f t="shared" ref="N7:N28" si="3">IFERROR(M7/C7,0)</f>
        <v>0</v>
      </c>
      <c r="O7" s="373"/>
      <c r="P7" s="533">
        <f t="shared" ref="P7:P28" si="4">IFERROR(O7/C7,0)</f>
        <v>0</v>
      </c>
      <c r="Q7" s="373"/>
      <c r="R7" s="533">
        <f t="shared" ref="R7:R28" si="5">IFERROR(Q7/C7,0)</f>
        <v>0</v>
      </c>
      <c r="S7" s="373"/>
      <c r="T7" s="533">
        <f t="shared" ref="T7:T28" si="6">IFERROR(S7/C7,0)</f>
        <v>0</v>
      </c>
      <c r="U7" s="373"/>
      <c r="V7" s="533">
        <f t="shared" ref="V7:V28" si="7">IFERROR(U7/C7,0)</f>
        <v>0</v>
      </c>
      <c r="W7" s="373"/>
      <c r="X7" s="533">
        <f t="shared" ref="X7:X28" si="8">IFERROR(W7/C7,0)</f>
        <v>0</v>
      </c>
      <c r="Y7" s="373"/>
      <c r="Z7" s="533">
        <f t="shared" ref="Z7:Z28" si="9">IFERROR(Y7/C7,0)</f>
        <v>0</v>
      </c>
      <c r="AA7" s="373"/>
      <c r="AB7" s="533">
        <f t="shared" ref="AB7:AB28" si="10">IFERROR(AA7/C7,0)</f>
        <v>0</v>
      </c>
      <c r="AC7" s="373">
        <v>0</v>
      </c>
      <c r="AD7" s="533">
        <f t="shared" ref="AD7:AD28" si="11">IFERROR(AC7/C7,0)</f>
        <v>0</v>
      </c>
    </row>
    <row r="8" spans="1:30" ht="60" customHeight="1" x14ac:dyDescent="0.35">
      <c r="A8" s="36">
        <v>6.02</v>
      </c>
      <c r="B8" s="35" t="s">
        <v>58</v>
      </c>
      <c r="C8" s="372">
        <v>2400</v>
      </c>
      <c r="D8" s="563">
        <f>SUM(G8,I8,K8,M8,O8,Q8,S8,U8,W8,Y8,AA8,AC8)</f>
        <v>2400</v>
      </c>
      <c r="E8" s="160">
        <f>IFERROR(D8/C8, " ")</f>
        <v>1</v>
      </c>
      <c r="F8" s="572"/>
      <c r="G8" s="48">
        <f>'6.0 SSA Management'!L7</f>
        <v>2400</v>
      </c>
      <c r="H8" s="54">
        <f t="shared" si="0"/>
        <v>1</v>
      </c>
      <c r="I8" s="168"/>
      <c r="J8" s="47">
        <f t="shared" si="1"/>
        <v>0</v>
      </c>
      <c r="K8" s="168"/>
      <c r="L8" s="47">
        <f t="shared" si="2"/>
        <v>0</v>
      </c>
      <c r="M8" s="49"/>
      <c r="N8" s="47">
        <f t="shared" si="3"/>
        <v>0</v>
      </c>
      <c r="O8" s="50"/>
      <c r="P8" s="47">
        <f t="shared" si="4"/>
        <v>0</v>
      </c>
      <c r="Q8" s="49"/>
      <c r="R8" s="47">
        <f t="shared" si="5"/>
        <v>0</v>
      </c>
      <c r="S8" s="49"/>
      <c r="T8" s="47">
        <f t="shared" si="6"/>
        <v>0</v>
      </c>
      <c r="U8" s="49"/>
      <c r="V8" s="47">
        <f t="shared" si="7"/>
        <v>0</v>
      </c>
      <c r="W8" s="49"/>
      <c r="X8" s="47">
        <f t="shared" si="8"/>
        <v>0</v>
      </c>
      <c r="Y8" s="49"/>
      <c r="Z8" s="47">
        <f t="shared" si="9"/>
        <v>0</v>
      </c>
      <c r="AA8" s="49"/>
      <c r="AB8" s="47">
        <f t="shared" si="10"/>
        <v>0</v>
      </c>
      <c r="AC8" s="49" t="s">
        <v>128</v>
      </c>
      <c r="AD8" s="47">
        <f t="shared" si="11"/>
        <v>0</v>
      </c>
    </row>
    <row r="9" spans="1:30" ht="60" customHeight="1" x14ac:dyDescent="0.35">
      <c r="A9" s="36">
        <v>6.03</v>
      </c>
      <c r="B9" s="35" t="s">
        <v>59</v>
      </c>
      <c r="C9" s="372">
        <v>2539</v>
      </c>
      <c r="D9" s="563">
        <f>SUM(G9,I9,K9,M9,O9,Q9,S9,U9,W9,Y9,AA9,AC9)</f>
        <v>2539</v>
      </c>
      <c r="E9" s="160">
        <f>IFERROR(D9/C9, " ")</f>
        <v>1</v>
      </c>
      <c r="F9" s="572"/>
      <c r="G9" s="48">
        <f>'6.0 SSA Management'!L8</f>
        <v>1800</v>
      </c>
      <c r="H9" s="54">
        <f t="shared" si="0"/>
        <v>0.70894052776683736</v>
      </c>
      <c r="I9" s="168"/>
      <c r="J9" s="47">
        <f t="shared" si="1"/>
        <v>0</v>
      </c>
      <c r="K9" s="168"/>
      <c r="L9" s="47">
        <f t="shared" si="2"/>
        <v>0</v>
      </c>
      <c r="M9" s="49"/>
      <c r="N9" s="47">
        <f t="shared" si="3"/>
        <v>0</v>
      </c>
      <c r="O9" s="50"/>
      <c r="P9" s="47">
        <f t="shared" si="4"/>
        <v>0</v>
      </c>
      <c r="Q9" s="49"/>
      <c r="R9" s="47">
        <f t="shared" si="5"/>
        <v>0</v>
      </c>
      <c r="S9" s="49"/>
      <c r="T9" s="47">
        <f t="shared" si="6"/>
        <v>0</v>
      </c>
      <c r="U9" s="49"/>
      <c r="V9" s="47">
        <f t="shared" si="7"/>
        <v>0</v>
      </c>
      <c r="W9" s="49"/>
      <c r="X9" s="47">
        <f t="shared" si="8"/>
        <v>0</v>
      </c>
      <c r="Y9" s="49"/>
      <c r="Z9" s="47">
        <f t="shared" si="9"/>
        <v>0</v>
      </c>
      <c r="AA9" s="49"/>
      <c r="AB9" s="47">
        <f t="shared" si="10"/>
        <v>0</v>
      </c>
      <c r="AC9" s="49">
        <v>739</v>
      </c>
      <c r="AD9" s="47">
        <f t="shared" si="11"/>
        <v>0.29105947223316264</v>
      </c>
    </row>
    <row r="10" spans="1:30" ht="60" customHeight="1" x14ac:dyDescent="0.35">
      <c r="A10" s="36">
        <v>6.04</v>
      </c>
      <c r="B10" s="35" t="s">
        <v>60</v>
      </c>
      <c r="C10" s="372">
        <v>18000</v>
      </c>
      <c r="D10" s="563">
        <f t="shared" ref="D10:D29" si="12">SUM(G10,I10,K10,M10,O10,Q10,S10,U10,W10,Y10,AA10,AC10)</f>
        <v>18000</v>
      </c>
      <c r="E10" s="160">
        <f>IFERROR(D10/C10, " ")</f>
        <v>1</v>
      </c>
      <c r="F10" s="572"/>
      <c r="G10" s="48">
        <f>'6.0 SSA Management'!L9</f>
        <v>2000</v>
      </c>
      <c r="H10" s="54">
        <f t="shared" si="0"/>
        <v>0.1111111111111111</v>
      </c>
      <c r="I10" s="168"/>
      <c r="J10" s="47">
        <f t="shared" si="1"/>
        <v>0</v>
      </c>
      <c r="K10" s="168"/>
      <c r="L10" s="47">
        <f t="shared" si="2"/>
        <v>0</v>
      </c>
      <c r="M10" s="49"/>
      <c r="N10" s="47">
        <f t="shared" si="3"/>
        <v>0</v>
      </c>
      <c r="O10" s="50"/>
      <c r="P10" s="47">
        <f t="shared" si="4"/>
        <v>0</v>
      </c>
      <c r="Q10" s="49"/>
      <c r="R10" s="47">
        <f t="shared" si="5"/>
        <v>0</v>
      </c>
      <c r="S10" s="49"/>
      <c r="T10" s="47">
        <f t="shared" si="6"/>
        <v>0</v>
      </c>
      <c r="U10" s="49"/>
      <c r="V10" s="47">
        <f t="shared" si="7"/>
        <v>0</v>
      </c>
      <c r="W10" s="49"/>
      <c r="X10" s="47">
        <f t="shared" si="8"/>
        <v>0</v>
      </c>
      <c r="Y10" s="49"/>
      <c r="Z10" s="47">
        <f t="shared" si="9"/>
        <v>0</v>
      </c>
      <c r="AA10" s="49"/>
      <c r="AB10" s="47">
        <f t="shared" si="10"/>
        <v>0</v>
      </c>
      <c r="AC10" s="49">
        <v>16000</v>
      </c>
      <c r="AD10" s="47">
        <f t="shared" si="11"/>
        <v>0.88888888888888884</v>
      </c>
    </row>
    <row r="11" spans="1:30" ht="60" customHeight="1" x14ac:dyDescent="0.35">
      <c r="A11" s="36">
        <v>6.05</v>
      </c>
      <c r="B11" s="35" t="s">
        <v>61</v>
      </c>
      <c r="C11" s="372">
        <v>12734</v>
      </c>
      <c r="D11" s="563">
        <f t="shared" si="12"/>
        <v>12734</v>
      </c>
      <c r="E11" s="160">
        <f t="shared" ref="E11:E28" si="13">IFERROR(D11/C11, " ")</f>
        <v>1</v>
      </c>
      <c r="F11" s="572"/>
      <c r="G11" s="48">
        <f>'6.0 SSA Management'!L10</f>
        <v>500</v>
      </c>
      <c r="H11" s="54">
        <f t="shared" si="0"/>
        <v>3.9264959949740851E-2</v>
      </c>
      <c r="I11" s="168" t="s">
        <v>128</v>
      </c>
      <c r="J11" s="47">
        <f t="shared" si="1"/>
        <v>0</v>
      </c>
      <c r="K11" s="168" t="s">
        <v>128</v>
      </c>
      <c r="L11" s="47">
        <f t="shared" si="2"/>
        <v>0</v>
      </c>
      <c r="M11" s="49" t="s">
        <v>128</v>
      </c>
      <c r="N11" s="47">
        <f t="shared" si="3"/>
        <v>0</v>
      </c>
      <c r="O11" s="50"/>
      <c r="P11" s="47">
        <f t="shared" si="4"/>
        <v>0</v>
      </c>
      <c r="Q11" s="49"/>
      <c r="R11" s="47">
        <f t="shared" si="5"/>
        <v>0</v>
      </c>
      <c r="S11" s="49"/>
      <c r="T11" s="47">
        <f t="shared" si="6"/>
        <v>0</v>
      </c>
      <c r="U11" s="49"/>
      <c r="V11" s="47">
        <f t="shared" si="7"/>
        <v>0</v>
      </c>
      <c r="W11" s="49"/>
      <c r="X11" s="47">
        <f t="shared" si="8"/>
        <v>0</v>
      </c>
      <c r="Y11" s="49"/>
      <c r="Z11" s="47">
        <f t="shared" si="9"/>
        <v>0</v>
      </c>
      <c r="AA11" s="49"/>
      <c r="AB11" s="47">
        <f t="shared" si="10"/>
        <v>0</v>
      </c>
      <c r="AC11" s="49">
        <v>12234</v>
      </c>
      <c r="AD11" s="47">
        <f t="shared" si="11"/>
        <v>0.96073504005025911</v>
      </c>
    </row>
    <row r="12" spans="1:30" ht="60" customHeight="1" x14ac:dyDescent="0.35">
      <c r="A12" s="36">
        <v>6.06</v>
      </c>
      <c r="B12" s="159" t="s">
        <v>62</v>
      </c>
      <c r="C12" s="372">
        <v>1200</v>
      </c>
      <c r="D12" s="563">
        <f t="shared" si="12"/>
        <v>1200</v>
      </c>
      <c r="E12" s="160">
        <f t="shared" si="13"/>
        <v>1</v>
      </c>
      <c r="F12" s="572"/>
      <c r="G12" s="48">
        <f>'6.0 SSA Management'!L11</f>
        <v>500</v>
      </c>
      <c r="H12" s="54">
        <f t="shared" si="0"/>
        <v>0.41666666666666669</v>
      </c>
      <c r="I12" s="51"/>
      <c r="J12" s="47">
        <f t="shared" si="1"/>
        <v>0</v>
      </c>
      <c r="K12" s="51"/>
      <c r="L12" s="47">
        <f t="shared" si="2"/>
        <v>0</v>
      </c>
      <c r="M12" s="49" t="s">
        <v>128</v>
      </c>
      <c r="N12" s="47">
        <f t="shared" si="3"/>
        <v>0</v>
      </c>
      <c r="O12" s="50"/>
      <c r="P12" s="47">
        <f t="shared" si="4"/>
        <v>0</v>
      </c>
      <c r="Q12" s="49"/>
      <c r="R12" s="47">
        <f t="shared" si="5"/>
        <v>0</v>
      </c>
      <c r="S12" s="49"/>
      <c r="T12" s="47">
        <f t="shared" si="6"/>
        <v>0</v>
      </c>
      <c r="U12" s="49"/>
      <c r="V12" s="47">
        <f t="shared" si="7"/>
        <v>0</v>
      </c>
      <c r="W12" s="49"/>
      <c r="X12" s="47">
        <f t="shared" si="8"/>
        <v>0</v>
      </c>
      <c r="Y12" s="49"/>
      <c r="Z12" s="47">
        <f t="shared" si="9"/>
        <v>0</v>
      </c>
      <c r="AA12" s="49"/>
      <c r="AB12" s="47">
        <f t="shared" si="10"/>
        <v>0</v>
      </c>
      <c r="AC12" s="49">
        <v>700</v>
      </c>
      <c r="AD12" s="47">
        <f t="shared" si="11"/>
        <v>0.58333333333333337</v>
      </c>
    </row>
    <row r="13" spans="1:30" ht="60" customHeight="1" x14ac:dyDescent="0.35">
      <c r="A13" s="36">
        <v>6.07</v>
      </c>
      <c r="B13" s="159" t="s">
        <v>63</v>
      </c>
      <c r="C13" s="372"/>
      <c r="D13" s="563">
        <f t="shared" si="12"/>
        <v>0</v>
      </c>
      <c r="E13" s="160" t="str">
        <f t="shared" si="13"/>
        <v xml:space="preserve"> </v>
      </c>
      <c r="F13" s="572"/>
      <c r="G13" s="48">
        <f>'6.0 SSA Management'!L12</f>
        <v>0</v>
      </c>
      <c r="H13" s="54">
        <f t="shared" si="0"/>
        <v>0</v>
      </c>
      <c r="I13" s="51" t="s">
        <v>128</v>
      </c>
      <c r="J13" s="47">
        <f t="shared" si="1"/>
        <v>0</v>
      </c>
      <c r="K13" s="51"/>
      <c r="L13" s="47">
        <f t="shared" si="2"/>
        <v>0</v>
      </c>
      <c r="M13" s="49"/>
      <c r="N13" s="47">
        <f t="shared" si="3"/>
        <v>0</v>
      </c>
      <c r="O13" s="50"/>
      <c r="P13" s="47">
        <f t="shared" si="4"/>
        <v>0</v>
      </c>
      <c r="Q13" s="49"/>
      <c r="R13" s="47">
        <f t="shared" si="5"/>
        <v>0</v>
      </c>
      <c r="S13" s="49"/>
      <c r="T13" s="47">
        <f t="shared" si="6"/>
        <v>0</v>
      </c>
      <c r="U13" s="49"/>
      <c r="V13" s="47">
        <f t="shared" si="7"/>
        <v>0</v>
      </c>
      <c r="W13" s="49"/>
      <c r="X13" s="47">
        <f t="shared" si="8"/>
        <v>0</v>
      </c>
      <c r="Y13" s="49"/>
      <c r="Z13" s="47">
        <f t="shared" si="9"/>
        <v>0</v>
      </c>
      <c r="AA13" s="49"/>
      <c r="AB13" s="47">
        <f t="shared" si="10"/>
        <v>0</v>
      </c>
      <c r="AC13" s="49"/>
      <c r="AD13" s="47">
        <f t="shared" si="11"/>
        <v>0</v>
      </c>
    </row>
    <row r="14" spans="1:30" ht="60" customHeight="1" x14ac:dyDescent="0.35">
      <c r="A14" s="36">
        <v>6.08</v>
      </c>
      <c r="B14" s="159" t="s">
        <v>64</v>
      </c>
      <c r="C14" s="372">
        <v>1500</v>
      </c>
      <c r="D14" s="563">
        <f t="shared" si="12"/>
        <v>1500</v>
      </c>
      <c r="E14" s="160">
        <f t="shared" si="13"/>
        <v>1</v>
      </c>
      <c r="F14" s="572"/>
      <c r="G14" s="48">
        <f>'6.0 SSA Management'!L13</f>
        <v>300</v>
      </c>
      <c r="H14" s="54">
        <f t="shared" si="0"/>
        <v>0.2</v>
      </c>
      <c r="I14" s="51" t="s">
        <v>128</v>
      </c>
      <c r="J14" s="47">
        <f t="shared" si="1"/>
        <v>0</v>
      </c>
      <c r="K14" s="51" t="s">
        <v>128</v>
      </c>
      <c r="L14" s="47">
        <f t="shared" si="2"/>
        <v>0</v>
      </c>
      <c r="M14" s="49"/>
      <c r="N14" s="47">
        <f t="shared" si="3"/>
        <v>0</v>
      </c>
      <c r="O14" s="50"/>
      <c r="P14" s="47">
        <f t="shared" si="4"/>
        <v>0</v>
      </c>
      <c r="Q14" s="49"/>
      <c r="R14" s="47">
        <f t="shared" si="5"/>
        <v>0</v>
      </c>
      <c r="S14" s="49"/>
      <c r="T14" s="47">
        <f t="shared" si="6"/>
        <v>0</v>
      </c>
      <c r="U14" s="49"/>
      <c r="V14" s="47">
        <f t="shared" si="7"/>
        <v>0</v>
      </c>
      <c r="W14" s="49"/>
      <c r="X14" s="47">
        <f t="shared" si="8"/>
        <v>0</v>
      </c>
      <c r="Y14" s="49"/>
      <c r="Z14" s="47">
        <f t="shared" si="9"/>
        <v>0</v>
      </c>
      <c r="AA14" s="49"/>
      <c r="AB14" s="47">
        <f t="shared" si="10"/>
        <v>0</v>
      </c>
      <c r="AC14" s="49">
        <v>1200</v>
      </c>
      <c r="AD14" s="47">
        <f t="shared" si="11"/>
        <v>0.8</v>
      </c>
    </row>
    <row r="15" spans="1:30" ht="60" customHeight="1" x14ac:dyDescent="0.35">
      <c r="A15" s="36">
        <v>6.09</v>
      </c>
      <c r="B15" s="159" t="s">
        <v>65</v>
      </c>
      <c r="C15" s="372"/>
      <c r="D15" s="563">
        <f t="shared" si="12"/>
        <v>0</v>
      </c>
      <c r="E15" s="160" t="str">
        <f t="shared" si="13"/>
        <v xml:space="preserve"> </v>
      </c>
      <c r="F15" s="572"/>
      <c r="G15" s="48">
        <f>'6.0 SSA Management'!L14</f>
        <v>0</v>
      </c>
      <c r="H15" s="54">
        <f t="shared" si="0"/>
        <v>0</v>
      </c>
      <c r="I15" s="51" t="s">
        <v>128</v>
      </c>
      <c r="J15" s="47">
        <f t="shared" si="1"/>
        <v>0</v>
      </c>
      <c r="K15" s="51" t="s">
        <v>128</v>
      </c>
      <c r="L15" s="47">
        <f t="shared" si="2"/>
        <v>0</v>
      </c>
      <c r="M15" s="49" t="s">
        <v>128</v>
      </c>
      <c r="N15" s="47">
        <f t="shared" si="3"/>
        <v>0</v>
      </c>
      <c r="O15" s="50"/>
      <c r="P15" s="47">
        <f t="shared" si="4"/>
        <v>0</v>
      </c>
      <c r="Q15" s="49"/>
      <c r="R15" s="47">
        <f t="shared" si="5"/>
        <v>0</v>
      </c>
      <c r="S15" s="49"/>
      <c r="T15" s="47">
        <f t="shared" si="6"/>
        <v>0</v>
      </c>
      <c r="U15" s="49"/>
      <c r="V15" s="47">
        <f t="shared" si="7"/>
        <v>0</v>
      </c>
      <c r="W15" s="49"/>
      <c r="X15" s="47">
        <f t="shared" si="8"/>
        <v>0</v>
      </c>
      <c r="Y15" s="49"/>
      <c r="Z15" s="47">
        <f t="shared" si="9"/>
        <v>0</v>
      </c>
      <c r="AA15" s="49"/>
      <c r="AB15" s="47">
        <f t="shared" si="10"/>
        <v>0</v>
      </c>
      <c r="AC15" s="49"/>
      <c r="AD15" s="47">
        <f t="shared" si="11"/>
        <v>0</v>
      </c>
    </row>
    <row r="16" spans="1:30" ht="60" customHeight="1" x14ac:dyDescent="0.35">
      <c r="A16" s="36">
        <v>6.1</v>
      </c>
      <c r="B16" s="159" t="s">
        <v>66</v>
      </c>
      <c r="C16" s="372"/>
      <c r="D16" s="563">
        <f t="shared" si="12"/>
        <v>0</v>
      </c>
      <c r="E16" s="160" t="str">
        <f t="shared" si="13"/>
        <v xml:space="preserve"> </v>
      </c>
      <c r="F16" s="572"/>
      <c r="G16" s="48">
        <f>'6.0 SSA Management'!L15</f>
        <v>0</v>
      </c>
      <c r="H16" s="54">
        <f t="shared" si="0"/>
        <v>0</v>
      </c>
      <c r="I16" s="51" t="s">
        <v>128</v>
      </c>
      <c r="J16" s="47">
        <f t="shared" si="1"/>
        <v>0</v>
      </c>
      <c r="K16" s="51" t="s">
        <v>128</v>
      </c>
      <c r="L16" s="47">
        <f t="shared" si="2"/>
        <v>0</v>
      </c>
      <c r="M16" s="49" t="s">
        <v>128</v>
      </c>
      <c r="N16" s="47">
        <f t="shared" si="3"/>
        <v>0</v>
      </c>
      <c r="O16" s="50"/>
      <c r="P16" s="47">
        <f t="shared" si="4"/>
        <v>0</v>
      </c>
      <c r="Q16" s="49"/>
      <c r="R16" s="47">
        <f t="shared" si="5"/>
        <v>0</v>
      </c>
      <c r="S16" s="49"/>
      <c r="T16" s="47">
        <f t="shared" si="6"/>
        <v>0</v>
      </c>
      <c r="U16" s="49"/>
      <c r="V16" s="47">
        <f t="shared" si="7"/>
        <v>0</v>
      </c>
      <c r="W16" s="49"/>
      <c r="X16" s="47">
        <f t="shared" si="8"/>
        <v>0</v>
      </c>
      <c r="Y16" s="49"/>
      <c r="Z16" s="47">
        <f t="shared" si="9"/>
        <v>0</v>
      </c>
      <c r="AA16" s="49"/>
      <c r="AB16" s="47">
        <f t="shared" si="10"/>
        <v>0</v>
      </c>
      <c r="AC16" s="49"/>
      <c r="AD16" s="47">
        <f t="shared" si="11"/>
        <v>0</v>
      </c>
    </row>
    <row r="17" spans="1:30" ht="60" customHeight="1" x14ac:dyDescent="0.35">
      <c r="A17" s="36">
        <v>6.11</v>
      </c>
      <c r="B17" s="159" t="s">
        <v>67</v>
      </c>
      <c r="C17" s="372"/>
      <c r="D17" s="563">
        <f t="shared" si="12"/>
        <v>0</v>
      </c>
      <c r="E17" s="160" t="str">
        <f t="shared" si="13"/>
        <v xml:space="preserve"> </v>
      </c>
      <c r="F17" s="572"/>
      <c r="G17" s="48">
        <f>'6.0 SSA Management'!L16</f>
        <v>0</v>
      </c>
      <c r="H17" s="54">
        <f t="shared" si="0"/>
        <v>0</v>
      </c>
      <c r="I17" s="51"/>
      <c r="J17" s="47">
        <f t="shared" si="1"/>
        <v>0</v>
      </c>
      <c r="K17" s="51" t="s">
        <v>128</v>
      </c>
      <c r="L17" s="47">
        <f t="shared" si="2"/>
        <v>0</v>
      </c>
      <c r="M17" s="49" t="s">
        <v>128</v>
      </c>
      <c r="N17" s="47">
        <f t="shared" si="3"/>
        <v>0</v>
      </c>
      <c r="O17" s="50"/>
      <c r="P17" s="47">
        <f t="shared" si="4"/>
        <v>0</v>
      </c>
      <c r="Q17" s="49"/>
      <c r="R17" s="47">
        <f t="shared" si="5"/>
        <v>0</v>
      </c>
      <c r="S17" s="49"/>
      <c r="T17" s="47">
        <f t="shared" si="6"/>
        <v>0</v>
      </c>
      <c r="U17" s="49"/>
      <c r="V17" s="47">
        <f t="shared" si="7"/>
        <v>0</v>
      </c>
      <c r="W17" s="49"/>
      <c r="X17" s="47">
        <f t="shared" si="8"/>
        <v>0</v>
      </c>
      <c r="Y17" s="49"/>
      <c r="Z17" s="47">
        <f t="shared" si="9"/>
        <v>0</v>
      </c>
      <c r="AA17" s="49"/>
      <c r="AB17" s="47">
        <f t="shared" si="10"/>
        <v>0</v>
      </c>
      <c r="AC17" s="49" t="s">
        <v>128</v>
      </c>
      <c r="AD17" s="47">
        <f t="shared" si="11"/>
        <v>0</v>
      </c>
    </row>
    <row r="18" spans="1:30" ht="60" customHeight="1" x14ac:dyDescent="0.35">
      <c r="A18" s="36">
        <v>6.12</v>
      </c>
      <c r="B18" s="159" t="s">
        <v>159</v>
      </c>
      <c r="C18" s="372"/>
      <c r="D18" s="563">
        <f t="shared" si="12"/>
        <v>0</v>
      </c>
      <c r="E18" s="160" t="str">
        <f t="shared" si="13"/>
        <v xml:space="preserve"> </v>
      </c>
      <c r="F18" s="572"/>
      <c r="G18" s="48">
        <f>'6.0 SSA Management'!L17</f>
        <v>0</v>
      </c>
      <c r="H18" s="54">
        <f t="shared" si="0"/>
        <v>0</v>
      </c>
      <c r="I18" s="51"/>
      <c r="J18" s="47">
        <f t="shared" si="1"/>
        <v>0</v>
      </c>
      <c r="K18" s="51"/>
      <c r="L18" s="47">
        <f t="shared" si="2"/>
        <v>0</v>
      </c>
      <c r="M18" s="49"/>
      <c r="N18" s="47">
        <f t="shared" si="3"/>
        <v>0</v>
      </c>
      <c r="O18" s="50"/>
      <c r="P18" s="47">
        <f t="shared" si="4"/>
        <v>0</v>
      </c>
      <c r="Q18" s="49"/>
      <c r="R18" s="47">
        <f t="shared" si="5"/>
        <v>0</v>
      </c>
      <c r="S18" s="49"/>
      <c r="T18" s="47">
        <f t="shared" si="6"/>
        <v>0</v>
      </c>
      <c r="U18" s="49"/>
      <c r="V18" s="47">
        <f t="shared" si="7"/>
        <v>0</v>
      </c>
      <c r="W18" s="49"/>
      <c r="X18" s="47">
        <f t="shared" si="8"/>
        <v>0</v>
      </c>
      <c r="Y18" s="49"/>
      <c r="Z18" s="47">
        <f t="shared" si="9"/>
        <v>0</v>
      </c>
      <c r="AA18" s="49"/>
      <c r="AB18" s="47">
        <f t="shared" si="10"/>
        <v>0</v>
      </c>
      <c r="AC18" s="49"/>
      <c r="AD18" s="47">
        <f t="shared" si="11"/>
        <v>0</v>
      </c>
    </row>
    <row r="19" spans="1:30" ht="60" customHeight="1" x14ac:dyDescent="0.35">
      <c r="A19" s="36" t="s">
        <v>141</v>
      </c>
      <c r="B19" s="35" t="s">
        <v>157</v>
      </c>
      <c r="C19" s="372"/>
      <c r="D19" s="563">
        <f t="shared" si="12"/>
        <v>0</v>
      </c>
      <c r="E19" s="160" t="str">
        <f t="shared" si="13"/>
        <v xml:space="preserve"> </v>
      </c>
      <c r="F19" s="572"/>
      <c r="G19" s="48">
        <f>'6.0 SSA Management'!L18</f>
        <v>0</v>
      </c>
      <c r="H19" s="54">
        <f t="shared" si="0"/>
        <v>0</v>
      </c>
      <c r="I19" s="51"/>
      <c r="J19" s="47">
        <f t="shared" si="1"/>
        <v>0</v>
      </c>
      <c r="K19" s="51"/>
      <c r="L19" s="47">
        <f t="shared" si="2"/>
        <v>0</v>
      </c>
      <c r="M19" s="49"/>
      <c r="N19" s="47">
        <f t="shared" si="3"/>
        <v>0</v>
      </c>
      <c r="O19" s="50"/>
      <c r="P19" s="47">
        <f t="shared" si="4"/>
        <v>0</v>
      </c>
      <c r="Q19" s="49"/>
      <c r="R19" s="47">
        <f t="shared" si="5"/>
        <v>0</v>
      </c>
      <c r="S19" s="49"/>
      <c r="T19" s="47">
        <f t="shared" si="6"/>
        <v>0</v>
      </c>
      <c r="U19" s="49"/>
      <c r="V19" s="47">
        <f t="shared" si="7"/>
        <v>0</v>
      </c>
      <c r="W19" s="49"/>
      <c r="X19" s="47">
        <f t="shared" si="8"/>
        <v>0</v>
      </c>
      <c r="Y19" s="49"/>
      <c r="Z19" s="47">
        <f t="shared" si="9"/>
        <v>0</v>
      </c>
      <c r="AA19" s="49"/>
      <c r="AB19" s="47">
        <f t="shared" si="10"/>
        <v>0</v>
      </c>
      <c r="AC19" s="49"/>
      <c r="AD19" s="47">
        <f t="shared" si="11"/>
        <v>0</v>
      </c>
    </row>
    <row r="20" spans="1:30" ht="60" customHeight="1" x14ac:dyDescent="0.35">
      <c r="A20" s="36">
        <v>6.13</v>
      </c>
      <c r="B20" s="159" t="s">
        <v>68</v>
      </c>
      <c r="C20" s="372"/>
      <c r="D20" s="563">
        <f t="shared" si="12"/>
        <v>0</v>
      </c>
      <c r="E20" s="160" t="str">
        <f t="shared" si="13"/>
        <v xml:space="preserve"> </v>
      </c>
      <c r="F20" s="572"/>
      <c r="G20" s="48">
        <f>'6.0 SSA Management'!L19</f>
        <v>0</v>
      </c>
      <c r="H20" s="54">
        <f t="shared" si="0"/>
        <v>0</v>
      </c>
      <c r="I20" s="51"/>
      <c r="J20" s="47">
        <f t="shared" si="1"/>
        <v>0</v>
      </c>
      <c r="K20" s="51"/>
      <c r="L20" s="47">
        <f t="shared" si="2"/>
        <v>0</v>
      </c>
      <c r="M20" s="49"/>
      <c r="N20" s="47">
        <f t="shared" si="3"/>
        <v>0</v>
      </c>
      <c r="O20" s="50"/>
      <c r="P20" s="47">
        <f t="shared" si="4"/>
        <v>0</v>
      </c>
      <c r="Q20" s="49"/>
      <c r="R20" s="47">
        <f t="shared" si="5"/>
        <v>0</v>
      </c>
      <c r="S20" s="49"/>
      <c r="T20" s="47">
        <f t="shared" si="6"/>
        <v>0</v>
      </c>
      <c r="U20" s="49"/>
      <c r="V20" s="47">
        <f t="shared" si="7"/>
        <v>0</v>
      </c>
      <c r="W20" s="49"/>
      <c r="X20" s="47">
        <f t="shared" si="8"/>
        <v>0</v>
      </c>
      <c r="Y20" s="49"/>
      <c r="Z20" s="47">
        <f t="shared" si="9"/>
        <v>0</v>
      </c>
      <c r="AA20" s="49"/>
      <c r="AB20" s="47">
        <f t="shared" si="10"/>
        <v>0</v>
      </c>
      <c r="AC20" s="49"/>
      <c r="AD20" s="47">
        <f t="shared" si="11"/>
        <v>0</v>
      </c>
    </row>
    <row r="21" spans="1:30" ht="60" customHeight="1" x14ac:dyDescent="0.35">
      <c r="A21" s="36">
        <v>6.14</v>
      </c>
      <c r="B21" s="159" t="s">
        <v>69</v>
      </c>
      <c r="C21" s="372" t="s">
        <v>128</v>
      </c>
      <c r="D21" s="563">
        <f t="shared" si="12"/>
        <v>0</v>
      </c>
      <c r="E21" s="160" t="str">
        <f t="shared" si="13"/>
        <v xml:space="preserve"> </v>
      </c>
      <c r="F21" s="572"/>
      <c r="G21" s="48">
        <f>'6.0 SSA Management'!L20</f>
        <v>0</v>
      </c>
      <c r="H21" s="54">
        <f t="shared" si="0"/>
        <v>0</v>
      </c>
      <c r="I21" s="51" t="s">
        <v>128</v>
      </c>
      <c r="J21" s="47">
        <f t="shared" si="1"/>
        <v>0</v>
      </c>
      <c r="K21" s="51"/>
      <c r="L21" s="47">
        <f t="shared" si="2"/>
        <v>0</v>
      </c>
      <c r="M21" s="49"/>
      <c r="N21" s="47">
        <f t="shared" si="3"/>
        <v>0</v>
      </c>
      <c r="O21" s="50"/>
      <c r="P21" s="47">
        <f t="shared" si="4"/>
        <v>0</v>
      </c>
      <c r="Q21" s="49"/>
      <c r="R21" s="47">
        <f t="shared" si="5"/>
        <v>0</v>
      </c>
      <c r="S21" s="49"/>
      <c r="T21" s="47">
        <f t="shared" si="6"/>
        <v>0</v>
      </c>
      <c r="U21" s="49"/>
      <c r="V21" s="47">
        <f t="shared" si="7"/>
        <v>0</v>
      </c>
      <c r="W21" s="49"/>
      <c r="X21" s="47">
        <f t="shared" si="8"/>
        <v>0</v>
      </c>
      <c r="Y21" s="49"/>
      <c r="Z21" s="47">
        <f t="shared" si="9"/>
        <v>0</v>
      </c>
      <c r="AA21" s="49"/>
      <c r="AB21" s="47">
        <f t="shared" si="10"/>
        <v>0</v>
      </c>
      <c r="AC21" s="49"/>
      <c r="AD21" s="47">
        <f t="shared" si="11"/>
        <v>0</v>
      </c>
    </row>
    <row r="22" spans="1:30" ht="60" customHeight="1" x14ac:dyDescent="0.35">
      <c r="A22" s="36">
        <v>6.15</v>
      </c>
      <c r="B22" s="159" t="s">
        <v>70</v>
      </c>
      <c r="C22" s="372" t="s">
        <v>128</v>
      </c>
      <c r="D22" s="563">
        <f t="shared" si="12"/>
        <v>0</v>
      </c>
      <c r="E22" s="160" t="str">
        <f t="shared" si="13"/>
        <v xml:space="preserve"> </v>
      </c>
      <c r="F22" s="572"/>
      <c r="G22" s="48">
        <f>'6.0 SSA Management'!L21</f>
        <v>0</v>
      </c>
      <c r="H22" s="54">
        <f t="shared" si="0"/>
        <v>0</v>
      </c>
      <c r="I22" s="51" t="s">
        <v>128</v>
      </c>
      <c r="J22" s="47">
        <f t="shared" si="1"/>
        <v>0</v>
      </c>
      <c r="K22" s="51"/>
      <c r="L22" s="47">
        <f t="shared" si="2"/>
        <v>0</v>
      </c>
      <c r="M22" s="49"/>
      <c r="N22" s="47">
        <f t="shared" si="3"/>
        <v>0</v>
      </c>
      <c r="O22" s="50"/>
      <c r="P22" s="47">
        <f t="shared" si="4"/>
        <v>0</v>
      </c>
      <c r="Q22" s="49"/>
      <c r="R22" s="47">
        <f t="shared" si="5"/>
        <v>0</v>
      </c>
      <c r="S22" s="49"/>
      <c r="T22" s="47">
        <f t="shared" si="6"/>
        <v>0</v>
      </c>
      <c r="U22" s="49"/>
      <c r="V22" s="47">
        <f t="shared" si="7"/>
        <v>0</v>
      </c>
      <c r="W22" s="49"/>
      <c r="X22" s="47">
        <f t="shared" si="8"/>
        <v>0</v>
      </c>
      <c r="Y22" s="49"/>
      <c r="Z22" s="47">
        <f t="shared" si="9"/>
        <v>0</v>
      </c>
      <c r="AA22" s="49"/>
      <c r="AB22" s="47">
        <f t="shared" si="10"/>
        <v>0</v>
      </c>
      <c r="AC22" s="49" t="s">
        <v>128</v>
      </c>
      <c r="AD22" s="47">
        <f t="shared" si="11"/>
        <v>0</v>
      </c>
    </row>
    <row r="23" spans="1:30" ht="60" customHeight="1" x14ac:dyDescent="0.35">
      <c r="A23" s="36">
        <v>6.16</v>
      </c>
      <c r="B23" s="159" t="s">
        <v>71</v>
      </c>
      <c r="C23" s="372"/>
      <c r="D23" s="563">
        <f t="shared" si="12"/>
        <v>0</v>
      </c>
      <c r="E23" s="160" t="str">
        <f t="shared" si="13"/>
        <v xml:space="preserve"> </v>
      </c>
      <c r="F23" s="572"/>
      <c r="G23" s="48">
        <f>'6.0 SSA Management'!L22</f>
        <v>0</v>
      </c>
      <c r="H23" s="54">
        <f t="shared" si="0"/>
        <v>0</v>
      </c>
      <c r="I23" s="51"/>
      <c r="J23" s="47">
        <f t="shared" si="1"/>
        <v>0</v>
      </c>
      <c r="K23" s="51"/>
      <c r="L23" s="47">
        <f t="shared" si="2"/>
        <v>0</v>
      </c>
      <c r="M23" s="49"/>
      <c r="N23" s="47">
        <f t="shared" si="3"/>
        <v>0</v>
      </c>
      <c r="O23" s="50"/>
      <c r="P23" s="47">
        <f t="shared" si="4"/>
        <v>0</v>
      </c>
      <c r="Q23" s="49"/>
      <c r="R23" s="47">
        <f t="shared" si="5"/>
        <v>0</v>
      </c>
      <c r="S23" s="49"/>
      <c r="T23" s="47">
        <f t="shared" si="6"/>
        <v>0</v>
      </c>
      <c r="U23" s="49"/>
      <c r="V23" s="47">
        <f t="shared" si="7"/>
        <v>0</v>
      </c>
      <c r="W23" s="49"/>
      <c r="X23" s="47">
        <f t="shared" si="8"/>
        <v>0</v>
      </c>
      <c r="Y23" s="49"/>
      <c r="Z23" s="47">
        <f t="shared" si="9"/>
        <v>0</v>
      </c>
      <c r="AA23" s="49"/>
      <c r="AB23" s="47">
        <f t="shared" si="10"/>
        <v>0</v>
      </c>
      <c r="AC23" s="49"/>
      <c r="AD23" s="47">
        <f t="shared" si="11"/>
        <v>0</v>
      </c>
    </row>
    <row r="24" spans="1:30" ht="60" customHeight="1" x14ac:dyDescent="0.35">
      <c r="A24" s="36">
        <v>6.17</v>
      </c>
      <c r="B24" s="159" t="s">
        <v>72</v>
      </c>
      <c r="C24" s="372"/>
      <c r="D24" s="563">
        <f t="shared" si="12"/>
        <v>0</v>
      </c>
      <c r="E24" s="160" t="str">
        <f t="shared" si="13"/>
        <v xml:space="preserve"> </v>
      </c>
      <c r="F24" s="572"/>
      <c r="G24" s="48">
        <f>'6.0 SSA Management'!L23</f>
        <v>0</v>
      </c>
      <c r="H24" s="54">
        <f t="shared" si="0"/>
        <v>0</v>
      </c>
      <c r="I24" s="51" t="s">
        <v>128</v>
      </c>
      <c r="J24" s="47">
        <f t="shared" si="1"/>
        <v>0</v>
      </c>
      <c r="K24" s="51"/>
      <c r="L24" s="47">
        <f t="shared" si="2"/>
        <v>0</v>
      </c>
      <c r="M24" s="49"/>
      <c r="N24" s="47">
        <f t="shared" si="3"/>
        <v>0</v>
      </c>
      <c r="O24" s="50"/>
      <c r="P24" s="47">
        <f t="shared" si="4"/>
        <v>0</v>
      </c>
      <c r="Q24" s="49"/>
      <c r="R24" s="47">
        <f t="shared" si="5"/>
        <v>0</v>
      </c>
      <c r="S24" s="49"/>
      <c r="T24" s="47">
        <f t="shared" si="6"/>
        <v>0</v>
      </c>
      <c r="U24" s="49"/>
      <c r="V24" s="47">
        <f t="shared" si="7"/>
        <v>0</v>
      </c>
      <c r="W24" s="49"/>
      <c r="X24" s="47">
        <f t="shared" si="8"/>
        <v>0</v>
      </c>
      <c r="Y24" s="49"/>
      <c r="Z24" s="47">
        <f t="shared" si="9"/>
        <v>0</v>
      </c>
      <c r="AA24" s="49"/>
      <c r="AB24" s="47">
        <f t="shared" si="10"/>
        <v>0</v>
      </c>
      <c r="AC24" s="49"/>
      <c r="AD24" s="47">
        <f t="shared" si="11"/>
        <v>0</v>
      </c>
    </row>
    <row r="25" spans="1:30" ht="60" customHeight="1" x14ac:dyDescent="0.35">
      <c r="A25" s="36">
        <v>6.18</v>
      </c>
      <c r="B25" s="159" t="s">
        <v>73</v>
      </c>
      <c r="C25" s="372"/>
      <c r="D25" s="563">
        <f t="shared" si="12"/>
        <v>0</v>
      </c>
      <c r="E25" s="160" t="str">
        <f t="shared" si="13"/>
        <v xml:space="preserve"> </v>
      </c>
      <c r="F25" s="572"/>
      <c r="G25" s="48">
        <f>'6.0 SSA Management'!L24</f>
        <v>0</v>
      </c>
      <c r="H25" s="54">
        <f t="shared" si="0"/>
        <v>0</v>
      </c>
      <c r="I25" s="51"/>
      <c r="J25" s="47">
        <f t="shared" si="1"/>
        <v>0</v>
      </c>
      <c r="K25" s="51"/>
      <c r="L25" s="47">
        <f t="shared" si="2"/>
        <v>0</v>
      </c>
      <c r="M25" s="49"/>
      <c r="N25" s="47">
        <f t="shared" si="3"/>
        <v>0</v>
      </c>
      <c r="O25" s="50"/>
      <c r="P25" s="47">
        <f t="shared" si="4"/>
        <v>0</v>
      </c>
      <c r="Q25" s="49"/>
      <c r="R25" s="47">
        <f t="shared" si="5"/>
        <v>0</v>
      </c>
      <c r="S25" s="49"/>
      <c r="T25" s="47">
        <f t="shared" si="6"/>
        <v>0</v>
      </c>
      <c r="U25" s="49"/>
      <c r="V25" s="47">
        <f t="shared" si="7"/>
        <v>0</v>
      </c>
      <c r="W25" s="49"/>
      <c r="X25" s="47">
        <f t="shared" si="8"/>
        <v>0</v>
      </c>
      <c r="Y25" s="49"/>
      <c r="Z25" s="47">
        <f t="shared" si="9"/>
        <v>0</v>
      </c>
      <c r="AA25" s="49"/>
      <c r="AB25" s="47">
        <f t="shared" si="10"/>
        <v>0</v>
      </c>
      <c r="AC25" s="49"/>
      <c r="AD25" s="47">
        <f t="shared" si="11"/>
        <v>0</v>
      </c>
    </row>
    <row r="26" spans="1:30" ht="60" customHeight="1" x14ac:dyDescent="0.35">
      <c r="A26" s="34">
        <v>6.19</v>
      </c>
      <c r="B26" s="159" t="s">
        <v>204</v>
      </c>
      <c r="C26" s="372"/>
      <c r="D26" s="563">
        <f t="shared" si="12"/>
        <v>0</v>
      </c>
      <c r="E26" s="160" t="str">
        <f t="shared" si="13"/>
        <v xml:space="preserve"> </v>
      </c>
      <c r="F26" s="572"/>
      <c r="G26" s="48">
        <f>'6.0 SSA Management'!L25</f>
        <v>0</v>
      </c>
      <c r="H26" s="54">
        <f t="shared" si="0"/>
        <v>0</v>
      </c>
      <c r="I26" s="51"/>
      <c r="J26" s="47">
        <f t="shared" si="1"/>
        <v>0</v>
      </c>
      <c r="K26" s="51"/>
      <c r="L26" s="47">
        <f t="shared" si="2"/>
        <v>0</v>
      </c>
      <c r="M26" s="49"/>
      <c r="N26" s="47">
        <f t="shared" si="3"/>
        <v>0</v>
      </c>
      <c r="O26" s="50"/>
      <c r="P26" s="47">
        <f t="shared" si="4"/>
        <v>0</v>
      </c>
      <c r="Q26" s="49"/>
      <c r="R26" s="47">
        <f t="shared" si="5"/>
        <v>0</v>
      </c>
      <c r="S26" s="49"/>
      <c r="T26" s="47">
        <f t="shared" si="6"/>
        <v>0</v>
      </c>
      <c r="U26" s="49"/>
      <c r="V26" s="47">
        <f t="shared" si="7"/>
        <v>0</v>
      </c>
      <c r="W26" s="49"/>
      <c r="X26" s="47">
        <f t="shared" si="8"/>
        <v>0</v>
      </c>
      <c r="Y26" s="49"/>
      <c r="Z26" s="47">
        <f t="shared" si="9"/>
        <v>0</v>
      </c>
      <c r="AA26" s="49"/>
      <c r="AB26" s="47">
        <f t="shared" si="10"/>
        <v>0</v>
      </c>
      <c r="AC26" s="49"/>
      <c r="AD26" s="47">
        <f t="shared" si="11"/>
        <v>0</v>
      </c>
    </row>
    <row r="27" spans="1:30" ht="60" customHeight="1" x14ac:dyDescent="0.35">
      <c r="A27" s="34">
        <v>6.2</v>
      </c>
      <c r="B27" s="159" t="str">
        <f>'6.0 SSA Management'!B26</f>
        <v>Custom: Enter in Tab 6.0</v>
      </c>
      <c r="C27" s="372"/>
      <c r="D27" s="563">
        <f t="shared" si="12"/>
        <v>0</v>
      </c>
      <c r="E27" s="160" t="str">
        <f t="shared" si="13"/>
        <v xml:space="preserve"> </v>
      </c>
      <c r="F27" s="572"/>
      <c r="G27" s="48">
        <f>'6.0 SSA Management'!L26</f>
        <v>0</v>
      </c>
      <c r="H27" s="54">
        <f t="shared" si="0"/>
        <v>0</v>
      </c>
      <c r="I27" s="51"/>
      <c r="J27" s="47">
        <f t="shared" si="1"/>
        <v>0</v>
      </c>
      <c r="K27" s="51"/>
      <c r="L27" s="47">
        <f t="shared" si="2"/>
        <v>0</v>
      </c>
      <c r="M27" s="49"/>
      <c r="N27" s="47">
        <f t="shared" si="3"/>
        <v>0</v>
      </c>
      <c r="O27" s="50"/>
      <c r="P27" s="47">
        <f t="shared" si="4"/>
        <v>0</v>
      </c>
      <c r="Q27" s="49"/>
      <c r="R27" s="47">
        <f t="shared" si="5"/>
        <v>0</v>
      </c>
      <c r="S27" s="49"/>
      <c r="T27" s="47">
        <f t="shared" si="6"/>
        <v>0</v>
      </c>
      <c r="U27" s="49"/>
      <c r="V27" s="47">
        <f t="shared" si="7"/>
        <v>0</v>
      </c>
      <c r="W27" s="49"/>
      <c r="X27" s="47">
        <f t="shared" si="8"/>
        <v>0</v>
      </c>
      <c r="Y27" s="49"/>
      <c r="Z27" s="47">
        <f t="shared" si="9"/>
        <v>0</v>
      </c>
      <c r="AA27" s="49"/>
      <c r="AB27" s="47">
        <f t="shared" si="10"/>
        <v>0</v>
      </c>
      <c r="AC27" s="49"/>
      <c r="AD27" s="47">
        <f t="shared" si="11"/>
        <v>0</v>
      </c>
    </row>
    <row r="28" spans="1:30" ht="60" customHeight="1" x14ac:dyDescent="0.35">
      <c r="A28" s="34">
        <v>6.21</v>
      </c>
      <c r="B28" s="159" t="s">
        <v>321</v>
      </c>
      <c r="C28" s="372"/>
      <c r="D28" s="563">
        <f t="shared" si="12"/>
        <v>0</v>
      </c>
      <c r="E28" s="160" t="str">
        <f t="shared" si="13"/>
        <v xml:space="preserve"> </v>
      </c>
      <c r="F28" s="572"/>
      <c r="G28" s="48">
        <f>'6.0 SSA Management'!L26</f>
        <v>0</v>
      </c>
      <c r="H28" s="54">
        <f t="shared" si="0"/>
        <v>0</v>
      </c>
      <c r="I28" s="51"/>
      <c r="J28" s="47">
        <f t="shared" si="1"/>
        <v>0</v>
      </c>
      <c r="K28" s="51"/>
      <c r="L28" s="47">
        <f t="shared" si="2"/>
        <v>0</v>
      </c>
      <c r="M28" s="49"/>
      <c r="N28" s="47">
        <f t="shared" si="3"/>
        <v>0</v>
      </c>
      <c r="O28" s="50"/>
      <c r="P28" s="47">
        <f t="shared" si="4"/>
        <v>0</v>
      </c>
      <c r="Q28" s="49"/>
      <c r="R28" s="47">
        <f t="shared" si="5"/>
        <v>0</v>
      </c>
      <c r="S28" s="49"/>
      <c r="T28" s="47">
        <f t="shared" si="6"/>
        <v>0</v>
      </c>
      <c r="U28" s="49"/>
      <c r="V28" s="47">
        <f t="shared" si="7"/>
        <v>0</v>
      </c>
      <c r="W28" s="49"/>
      <c r="X28" s="47">
        <f t="shared" si="8"/>
        <v>0</v>
      </c>
      <c r="Y28" s="49"/>
      <c r="Z28" s="47">
        <f t="shared" si="9"/>
        <v>0</v>
      </c>
      <c r="AA28" s="49"/>
      <c r="AB28" s="47">
        <f t="shared" si="10"/>
        <v>0</v>
      </c>
      <c r="AC28" s="49"/>
      <c r="AD28" s="47">
        <f t="shared" si="11"/>
        <v>0</v>
      </c>
    </row>
    <row r="29" spans="1:30" ht="31.5" customHeight="1" x14ac:dyDescent="0.35">
      <c r="A29" s="165"/>
      <c r="B29" s="166" t="s">
        <v>320</v>
      </c>
      <c r="C29" s="167">
        <f>SUM(C7:C28)</f>
        <v>38373</v>
      </c>
      <c r="D29" s="563">
        <f t="shared" si="12"/>
        <v>38373</v>
      </c>
      <c r="E29" s="561"/>
      <c r="F29" s="568"/>
      <c r="G29" s="52">
        <f>SUM(G7:G28)</f>
        <v>7500</v>
      </c>
      <c r="H29" s="53"/>
      <c r="I29" s="52">
        <f>SUM(I7:I28)</f>
        <v>0</v>
      </c>
      <c r="J29" s="53"/>
      <c r="K29" s="52">
        <f>SUM(K7:K28)</f>
        <v>0</v>
      </c>
      <c r="L29" s="53"/>
      <c r="M29" s="52">
        <f>SUM(M7:M28)</f>
        <v>0</v>
      </c>
      <c r="N29" s="53"/>
      <c r="O29" s="52">
        <f>SUM(O7:O28)</f>
        <v>0</v>
      </c>
      <c r="P29" s="53"/>
      <c r="Q29" s="52">
        <f>SUM(Q7:Q28)</f>
        <v>0</v>
      </c>
      <c r="R29" s="53"/>
      <c r="S29" s="52">
        <f>SUM(S7:S28)</f>
        <v>0</v>
      </c>
      <c r="T29" s="53"/>
      <c r="U29" s="52">
        <f>SUM(U7:U28)</f>
        <v>0</v>
      </c>
      <c r="V29" s="53"/>
      <c r="W29" s="52">
        <f>SUM(W7:W28)</f>
        <v>0</v>
      </c>
      <c r="X29" s="53"/>
      <c r="Y29" s="52">
        <f>SUM(Y7:Y28)</f>
        <v>0</v>
      </c>
      <c r="Z29" s="53"/>
      <c r="AA29" s="52">
        <f>SUM(AA7:AA28)</f>
        <v>0</v>
      </c>
      <c r="AB29" s="53"/>
      <c r="AC29" s="52">
        <f>SUM(AC7:AC28)</f>
        <v>30873</v>
      </c>
      <c r="AD29" s="53"/>
    </row>
    <row r="30" spans="1:30" ht="20.25" customHeight="1" x14ac:dyDescent="0.4">
      <c r="A30" s="161"/>
      <c r="B30" s="161"/>
      <c r="C30" s="162"/>
      <c r="D30" s="162"/>
      <c r="E30" s="162"/>
      <c r="F30" s="162"/>
      <c r="G30" s="162"/>
      <c r="H30" s="163"/>
      <c r="I30" s="163"/>
      <c r="J30" s="163"/>
      <c r="K30" s="163"/>
      <c r="L30" s="163"/>
      <c r="M30" s="163"/>
      <c r="N30" s="163"/>
      <c r="O30" s="163"/>
      <c r="P30" s="163"/>
      <c r="Q30" s="163"/>
      <c r="R30" s="163"/>
      <c r="S30" s="163"/>
      <c r="T30" s="163"/>
      <c r="U30" s="163"/>
      <c r="V30" s="163"/>
      <c r="W30" s="163"/>
      <c r="X30" s="161"/>
      <c r="Y30" s="161"/>
      <c r="Z30" s="161"/>
      <c r="AA30" s="161"/>
      <c r="AB30" s="161"/>
      <c r="AC30" s="161"/>
      <c r="AD30" s="161"/>
    </row>
    <row r="31" spans="1:30" s="3" customFormat="1" ht="63" customHeight="1" x14ac:dyDescent="0.3">
      <c r="A31" s="824">
        <v>7</v>
      </c>
      <c r="B31" s="819" t="s">
        <v>132</v>
      </c>
      <c r="C31" s="819" t="s">
        <v>131</v>
      </c>
      <c r="D31" s="560"/>
      <c r="E31" s="560"/>
      <c r="F31" s="569"/>
      <c r="G31" s="680" t="str">
        <f>G5</f>
        <v>SSA #</v>
      </c>
      <c r="H31" s="682"/>
      <c r="I31" s="680" t="str">
        <f>I5</f>
        <v>Additional SSA              (if applicable)</v>
      </c>
      <c r="J31" s="682"/>
      <c r="K31" s="680" t="str">
        <f>K5</f>
        <v>Additional SSA              (if applicable)</v>
      </c>
      <c r="L31" s="682"/>
      <c r="M31" s="680" t="str">
        <f>M5</f>
        <v>NBDC:  MUST MATCH CONTRACT</v>
      </c>
      <c r="N31" s="682"/>
      <c r="O31" s="815" t="str">
        <f>O5</f>
        <v>Spec Adv:  MUST MATCH CONTRACT</v>
      </c>
      <c r="P31" s="816"/>
      <c r="Q31" s="815" t="str">
        <f>Q5</f>
        <v>HRAIL:  MUST MATCH CONTRACT</v>
      </c>
      <c r="R31" s="816"/>
      <c r="S31" s="815" t="str">
        <f>S5</f>
        <v>LIRI:  MUST MATCH CONTRACT</v>
      </c>
      <c r="T31" s="816"/>
      <c r="U31" s="815" t="str">
        <f>U5</f>
        <v>NOF:   MUST MATCH CONTRACT</v>
      </c>
      <c r="V31" s="816"/>
      <c r="W31" s="815" t="str">
        <f>W5</f>
        <v xml:space="preserve"> </v>
      </c>
      <c r="X31" s="816"/>
      <c r="Y31" s="815" t="str">
        <f>Y5</f>
        <v>Other</v>
      </c>
      <c r="Z31" s="816"/>
      <c r="AA31" s="815" t="str">
        <f>AA5</f>
        <v>Other</v>
      </c>
      <c r="AB31" s="816"/>
      <c r="AC31" s="815" t="str">
        <f>AC5</f>
        <v>All Other Funding Sources</v>
      </c>
      <c r="AD31" s="816"/>
    </row>
    <row r="32" spans="1:30" s="3" customFormat="1" ht="55.5" customHeight="1" x14ac:dyDescent="0.3">
      <c r="A32" s="825"/>
      <c r="B32" s="820"/>
      <c r="C32" s="820"/>
      <c r="D32" s="547"/>
      <c r="E32" s="547"/>
      <c r="F32" s="570"/>
      <c r="G32" s="158" t="s">
        <v>112</v>
      </c>
      <c r="H32" s="80" t="s">
        <v>130</v>
      </c>
      <c r="I32" s="158" t="s">
        <v>112</v>
      </c>
      <c r="J32" s="80" t="s">
        <v>130</v>
      </c>
      <c r="K32" s="158" t="s">
        <v>112</v>
      </c>
      <c r="L32" s="80" t="s">
        <v>130</v>
      </c>
      <c r="M32" s="158" t="s">
        <v>112</v>
      </c>
      <c r="N32" s="80" t="s">
        <v>130</v>
      </c>
      <c r="O32" s="158" t="s">
        <v>112</v>
      </c>
      <c r="P32" s="80" t="s">
        <v>130</v>
      </c>
      <c r="Q32" s="158" t="s">
        <v>112</v>
      </c>
      <c r="R32" s="80" t="s">
        <v>130</v>
      </c>
      <c r="S32" s="158" t="s">
        <v>112</v>
      </c>
      <c r="T32" s="80" t="s">
        <v>130</v>
      </c>
      <c r="U32" s="158" t="s">
        <v>112</v>
      </c>
      <c r="V32" s="80" t="s">
        <v>130</v>
      </c>
      <c r="W32" s="158" t="s">
        <v>112</v>
      </c>
      <c r="X32" s="80" t="s">
        <v>130</v>
      </c>
      <c r="Y32" s="158" t="s">
        <v>112</v>
      </c>
      <c r="Z32" s="80" t="s">
        <v>130</v>
      </c>
      <c r="AA32" s="158" t="s">
        <v>112</v>
      </c>
      <c r="AB32" s="80" t="s">
        <v>130</v>
      </c>
      <c r="AC32" s="158" t="s">
        <v>112</v>
      </c>
      <c r="AD32" s="80" t="s">
        <v>130</v>
      </c>
    </row>
    <row r="33" spans="1:35" ht="54" customHeight="1" x14ac:dyDescent="0.35">
      <c r="A33" s="34">
        <v>7.01</v>
      </c>
      <c r="B33" s="35" t="str">
        <f>'7.0 Personnel'!B7</f>
        <v>Executive Director/Emma Yu</v>
      </c>
      <c r="C33" s="373">
        <v>0</v>
      </c>
      <c r="D33" s="563">
        <f>SUM(G33,I33,K33,M33,O33,Q33,S33,U33,W33,Y33,AA33,AC33)</f>
        <v>0</v>
      </c>
      <c r="E33" s="160" t="str">
        <f>IFERROR(D33/C33, " ")</f>
        <v xml:space="preserve"> </v>
      </c>
      <c r="F33" s="572"/>
      <c r="G33" s="117">
        <f>'7.0 Personnel'!L7</f>
        <v>0</v>
      </c>
      <c r="H33" s="47">
        <f t="shared" ref="H33:H58" si="14">IFERROR(G33/C33,0)</f>
        <v>0</v>
      </c>
      <c r="I33" s="168"/>
      <c r="J33" s="47">
        <f t="shared" ref="J33:J58" si="15">IFERROR(I33/C33,0)</f>
        <v>0</v>
      </c>
      <c r="K33" s="168"/>
      <c r="L33" s="47">
        <f t="shared" ref="L33:L58" si="16">IFERROR(K33/C33,0)</f>
        <v>0</v>
      </c>
      <c r="M33" s="168"/>
      <c r="N33" s="47">
        <f t="shared" ref="N33:N58" si="17">IFERROR(M33/C33,0)</f>
        <v>0</v>
      </c>
      <c r="O33" s="168"/>
      <c r="P33" s="47">
        <f t="shared" ref="P33:P58" si="18">IFERROR(O33/C33,0)</f>
        <v>0</v>
      </c>
      <c r="Q33" s="168"/>
      <c r="R33" s="47">
        <f t="shared" ref="R33:R58" si="19">IFERROR(Q33/C33,0)</f>
        <v>0</v>
      </c>
      <c r="S33" s="168"/>
      <c r="T33" s="47">
        <f t="shared" ref="T33:T58" si="20">IFERROR(S33/C33,0)</f>
        <v>0</v>
      </c>
      <c r="U33" s="168"/>
      <c r="V33" s="47">
        <f t="shared" ref="V33:V58" si="21">IFERROR(U33/C33,0)</f>
        <v>0</v>
      </c>
      <c r="W33" s="168"/>
      <c r="X33" s="47">
        <f t="shared" ref="X33:X58" si="22">IFERROR(W33/C33,0)</f>
        <v>0</v>
      </c>
      <c r="Y33" s="168"/>
      <c r="Z33" s="47">
        <f t="shared" ref="Z33:Z58" si="23">IFERROR(Y33/C33,0)</f>
        <v>0</v>
      </c>
      <c r="AA33" s="168"/>
      <c r="AB33" s="47">
        <f t="shared" ref="AB33:AB58" si="24">IFERROR(AA33/C33,0)</f>
        <v>0</v>
      </c>
      <c r="AC33" s="168"/>
      <c r="AD33" s="47">
        <f t="shared" ref="AD33:AD58" si="25">IFERROR(AC33/C33,0)</f>
        <v>0</v>
      </c>
    </row>
    <row r="34" spans="1:35" ht="54" customHeight="1" x14ac:dyDescent="0.35">
      <c r="A34" s="36">
        <v>7.02</v>
      </c>
      <c r="B34" s="35" t="str">
        <f>'7.0 Personnel'!B8</f>
        <v>Simon Leung, Tammy Mei Yuan, Nora Wu</v>
      </c>
      <c r="C34" s="373">
        <v>0</v>
      </c>
      <c r="D34" s="563">
        <f t="shared" ref="D34:D59" si="26">SUM(G34,I34,K34,M34,O34,Q34,S34,U34,W34,Y34,AA34,AC34)</f>
        <v>0</v>
      </c>
      <c r="E34" s="160" t="str">
        <f t="shared" ref="E34:E58" si="27">IFERROR(D34/C34, " ")</f>
        <v xml:space="preserve"> </v>
      </c>
      <c r="F34" s="572"/>
      <c r="G34" s="117">
        <f>'7.0 Personnel'!L8</f>
        <v>0</v>
      </c>
      <c r="H34" s="47">
        <f t="shared" si="14"/>
        <v>0</v>
      </c>
      <c r="I34" s="168"/>
      <c r="J34" s="47">
        <f t="shared" si="15"/>
        <v>0</v>
      </c>
      <c r="K34" s="168"/>
      <c r="L34" s="47">
        <f t="shared" si="16"/>
        <v>0</v>
      </c>
      <c r="M34" s="168"/>
      <c r="N34" s="47">
        <f t="shared" si="17"/>
        <v>0</v>
      </c>
      <c r="O34" s="168"/>
      <c r="P34" s="47">
        <f t="shared" si="18"/>
        <v>0</v>
      </c>
      <c r="Q34" s="168"/>
      <c r="R34" s="47">
        <f t="shared" si="19"/>
        <v>0</v>
      </c>
      <c r="S34" s="168"/>
      <c r="T34" s="47">
        <f t="shared" si="20"/>
        <v>0</v>
      </c>
      <c r="U34" s="168"/>
      <c r="V34" s="47">
        <f t="shared" si="21"/>
        <v>0</v>
      </c>
      <c r="W34" s="168"/>
      <c r="X34" s="47">
        <f t="shared" si="22"/>
        <v>0</v>
      </c>
      <c r="Y34" s="168"/>
      <c r="Z34" s="47">
        <f t="shared" si="23"/>
        <v>0</v>
      </c>
      <c r="AA34" s="168"/>
      <c r="AB34" s="47">
        <f t="shared" si="24"/>
        <v>0</v>
      </c>
      <c r="AC34" s="168"/>
      <c r="AD34" s="47">
        <f t="shared" si="25"/>
        <v>0</v>
      </c>
    </row>
    <row r="35" spans="1:35" ht="54" customHeight="1" x14ac:dyDescent="0.35">
      <c r="A35" s="36">
        <v>7.03</v>
      </c>
      <c r="B35" s="35" t="str">
        <f>'7.0 Personnel'!B9</f>
        <v>Enter Name and Title in Tab 7.0</v>
      </c>
      <c r="C35" s="373"/>
      <c r="D35" s="563">
        <f t="shared" si="26"/>
        <v>0</v>
      </c>
      <c r="E35" s="160" t="str">
        <f t="shared" si="27"/>
        <v xml:space="preserve"> </v>
      </c>
      <c r="F35" s="572"/>
      <c r="G35" s="117">
        <f>'7.0 Personnel'!L9</f>
        <v>0</v>
      </c>
      <c r="H35" s="47">
        <f t="shared" si="14"/>
        <v>0</v>
      </c>
      <c r="I35" s="168"/>
      <c r="J35" s="47">
        <f t="shared" si="15"/>
        <v>0</v>
      </c>
      <c r="K35" s="168"/>
      <c r="L35" s="47">
        <f t="shared" si="16"/>
        <v>0</v>
      </c>
      <c r="M35" s="168"/>
      <c r="N35" s="47">
        <f t="shared" si="17"/>
        <v>0</v>
      </c>
      <c r="O35" s="168"/>
      <c r="P35" s="47">
        <f t="shared" si="18"/>
        <v>0</v>
      </c>
      <c r="Q35" s="168"/>
      <c r="R35" s="47">
        <f t="shared" si="19"/>
        <v>0</v>
      </c>
      <c r="S35" s="168"/>
      <c r="T35" s="47">
        <f t="shared" si="20"/>
        <v>0</v>
      </c>
      <c r="U35" s="168"/>
      <c r="V35" s="47">
        <f t="shared" si="21"/>
        <v>0</v>
      </c>
      <c r="W35" s="168"/>
      <c r="X35" s="47">
        <f t="shared" si="22"/>
        <v>0</v>
      </c>
      <c r="Y35" s="168"/>
      <c r="Z35" s="47">
        <f t="shared" si="23"/>
        <v>0</v>
      </c>
      <c r="AA35" s="168"/>
      <c r="AB35" s="47">
        <f t="shared" si="24"/>
        <v>0</v>
      </c>
      <c r="AC35" s="168"/>
      <c r="AD35" s="47">
        <f t="shared" si="25"/>
        <v>0</v>
      </c>
    </row>
    <row r="36" spans="1:35" ht="54" customHeight="1" x14ac:dyDescent="0.35">
      <c r="A36" s="36">
        <v>7.04</v>
      </c>
      <c r="B36" s="35" t="str">
        <f>'7.0 Personnel'!B10</f>
        <v>Enter Name and Title in Tab 7.0</v>
      </c>
      <c r="C36" s="373"/>
      <c r="D36" s="563">
        <f t="shared" si="26"/>
        <v>0</v>
      </c>
      <c r="E36" s="160" t="str">
        <f t="shared" si="27"/>
        <v xml:space="preserve"> </v>
      </c>
      <c r="F36" s="572"/>
      <c r="G36" s="117">
        <f>'7.0 Personnel'!L10</f>
        <v>0</v>
      </c>
      <c r="H36" s="47">
        <f t="shared" si="14"/>
        <v>0</v>
      </c>
      <c r="I36" s="168"/>
      <c r="J36" s="47">
        <f t="shared" si="15"/>
        <v>0</v>
      </c>
      <c r="K36" s="168" t="s">
        <v>128</v>
      </c>
      <c r="L36" s="47">
        <f t="shared" si="16"/>
        <v>0</v>
      </c>
      <c r="M36" s="168" t="s">
        <v>128</v>
      </c>
      <c r="N36" s="47">
        <f t="shared" si="17"/>
        <v>0</v>
      </c>
      <c r="O36" s="168"/>
      <c r="P36" s="47">
        <f t="shared" si="18"/>
        <v>0</v>
      </c>
      <c r="Q36" s="168"/>
      <c r="R36" s="47">
        <f t="shared" si="19"/>
        <v>0</v>
      </c>
      <c r="S36" s="168"/>
      <c r="T36" s="47">
        <f t="shared" si="20"/>
        <v>0</v>
      </c>
      <c r="U36" s="168"/>
      <c r="V36" s="47">
        <f t="shared" si="21"/>
        <v>0</v>
      </c>
      <c r="W36" s="168"/>
      <c r="X36" s="47">
        <f t="shared" si="22"/>
        <v>0</v>
      </c>
      <c r="Y36" s="168"/>
      <c r="Z36" s="47">
        <f t="shared" si="23"/>
        <v>0</v>
      </c>
      <c r="AA36" s="168"/>
      <c r="AB36" s="47">
        <f t="shared" si="24"/>
        <v>0</v>
      </c>
      <c r="AC36" s="168"/>
      <c r="AD36" s="47">
        <f t="shared" si="25"/>
        <v>0</v>
      </c>
    </row>
    <row r="37" spans="1:35" ht="54" customHeight="1" x14ac:dyDescent="0.35">
      <c r="A37" s="36">
        <v>7.05</v>
      </c>
      <c r="B37" s="35" t="str">
        <f>'7.0 Personnel'!B11</f>
        <v>Enter Name and Title in Tab 7.0</v>
      </c>
      <c r="C37" s="373"/>
      <c r="D37" s="563">
        <f t="shared" si="26"/>
        <v>0</v>
      </c>
      <c r="E37" s="160" t="str">
        <f t="shared" si="27"/>
        <v xml:space="preserve"> </v>
      </c>
      <c r="F37" s="572"/>
      <c r="G37" s="117">
        <f>'7.0 Personnel'!L11</f>
        <v>0</v>
      </c>
      <c r="H37" s="47">
        <f t="shared" si="14"/>
        <v>0</v>
      </c>
      <c r="I37" s="168" t="s">
        <v>128</v>
      </c>
      <c r="J37" s="47">
        <f t="shared" si="15"/>
        <v>0</v>
      </c>
      <c r="K37" s="168"/>
      <c r="L37" s="47">
        <f t="shared" si="16"/>
        <v>0</v>
      </c>
      <c r="M37" s="168" t="s">
        <v>128</v>
      </c>
      <c r="N37" s="47">
        <f t="shared" si="17"/>
        <v>0</v>
      </c>
      <c r="O37" s="168"/>
      <c r="P37" s="47">
        <f t="shared" si="18"/>
        <v>0</v>
      </c>
      <c r="Q37" s="168"/>
      <c r="R37" s="47">
        <f t="shared" si="19"/>
        <v>0</v>
      </c>
      <c r="S37" s="168"/>
      <c r="T37" s="47">
        <f t="shared" si="20"/>
        <v>0</v>
      </c>
      <c r="U37" s="168"/>
      <c r="V37" s="47">
        <f t="shared" si="21"/>
        <v>0</v>
      </c>
      <c r="W37" s="168"/>
      <c r="X37" s="47">
        <f t="shared" si="22"/>
        <v>0</v>
      </c>
      <c r="Y37" s="168"/>
      <c r="Z37" s="47">
        <f t="shared" si="23"/>
        <v>0</v>
      </c>
      <c r="AA37" s="168"/>
      <c r="AB37" s="47">
        <f t="shared" si="24"/>
        <v>0</v>
      </c>
      <c r="AC37" s="168"/>
      <c r="AD37" s="47">
        <f t="shared" si="25"/>
        <v>0</v>
      </c>
    </row>
    <row r="38" spans="1:35" ht="54" customHeight="1" x14ac:dyDescent="0.35">
      <c r="A38" s="36">
        <v>7.06</v>
      </c>
      <c r="B38" s="35" t="str">
        <f>'7.0 Personnel'!B12</f>
        <v>Enter Name and Title in Tab 7.0</v>
      </c>
      <c r="C38" s="373"/>
      <c r="D38" s="563">
        <f t="shared" si="26"/>
        <v>0</v>
      </c>
      <c r="E38" s="160" t="str">
        <f t="shared" si="27"/>
        <v xml:space="preserve"> </v>
      </c>
      <c r="F38" s="572"/>
      <c r="G38" s="117">
        <f>'7.0 Personnel'!L12</f>
        <v>0</v>
      </c>
      <c r="H38" s="47">
        <f t="shared" si="14"/>
        <v>0</v>
      </c>
      <c r="I38" s="168"/>
      <c r="J38" s="47">
        <f t="shared" si="15"/>
        <v>0</v>
      </c>
      <c r="K38" s="168"/>
      <c r="L38" s="47">
        <f t="shared" si="16"/>
        <v>0</v>
      </c>
      <c r="M38" s="168"/>
      <c r="N38" s="47">
        <f t="shared" si="17"/>
        <v>0</v>
      </c>
      <c r="O38" s="168"/>
      <c r="P38" s="47">
        <f t="shared" si="18"/>
        <v>0</v>
      </c>
      <c r="Q38" s="168"/>
      <c r="R38" s="47">
        <f t="shared" si="19"/>
        <v>0</v>
      </c>
      <c r="S38" s="168"/>
      <c r="T38" s="47">
        <f t="shared" si="20"/>
        <v>0</v>
      </c>
      <c r="U38" s="168"/>
      <c r="V38" s="47">
        <f t="shared" si="21"/>
        <v>0</v>
      </c>
      <c r="W38" s="168"/>
      <c r="X38" s="47">
        <f t="shared" si="22"/>
        <v>0</v>
      </c>
      <c r="Y38" s="168"/>
      <c r="Z38" s="47">
        <f t="shared" si="23"/>
        <v>0</v>
      </c>
      <c r="AA38" s="168"/>
      <c r="AB38" s="47">
        <f t="shared" si="24"/>
        <v>0</v>
      </c>
      <c r="AC38" s="168"/>
      <c r="AD38" s="47">
        <f t="shared" si="25"/>
        <v>0</v>
      </c>
    </row>
    <row r="39" spans="1:35" ht="54" customHeight="1" x14ac:dyDescent="0.35">
      <c r="A39" s="36">
        <v>7.07</v>
      </c>
      <c r="B39" s="35" t="str">
        <f>'7.0 Personnel'!B13</f>
        <v>Enter Name and Title in Tab 7.0</v>
      </c>
      <c r="C39" s="373"/>
      <c r="D39" s="563">
        <f t="shared" si="26"/>
        <v>0</v>
      </c>
      <c r="E39" s="160" t="str">
        <f t="shared" si="27"/>
        <v xml:space="preserve"> </v>
      </c>
      <c r="F39" s="572"/>
      <c r="G39" s="117">
        <f>'7.0 Personnel'!L13</f>
        <v>0</v>
      </c>
      <c r="H39" s="47">
        <f t="shared" si="14"/>
        <v>0</v>
      </c>
      <c r="I39" s="168"/>
      <c r="J39" s="47">
        <f t="shared" si="15"/>
        <v>0</v>
      </c>
      <c r="K39" s="168"/>
      <c r="L39" s="47">
        <f t="shared" si="16"/>
        <v>0</v>
      </c>
      <c r="M39" s="168"/>
      <c r="N39" s="47">
        <f t="shared" si="17"/>
        <v>0</v>
      </c>
      <c r="O39" s="168"/>
      <c r="P39" s="47">
        <f t="shared" si="18"/>
        <v>0</v>
      </c>
      <c r="Q39" s="168"/>
      <c r="R39" s="47">
        <f t="shared" si="19"/>
        <v>0</v>
      </c>
      <c r="S39" s="168"/>
      <c r="T39" s="47">
        <f t="shared" si="20"/>
        <v>0</v>
      </c>
      <c r="U39" s="168"/>
      <c r="V39" s="47">
        <f t="shared" si="21"/>
        <v>0</v>
      </c>
      <c r="W39" s="168"/>
      <c r="X39" s="47">
        <f t="shared" si="22"/>
        <v>0</v>
      </c>
      <c r="Y39" s="168"/>
      <c r="Z39" s="47">
        <f t="shared" si="23"/>
        <v>0</v>
      </c>
      <c r="AA39" s="168"/>
      <c r="AB39" s="47">
        <f t="shared" si="24"/>
        <v>0</v>
      </c>
      <c r="AC39" s="168"/>
      <c r="AD39" s="47">
        <f t="shared" si="25"/>
        <v>0</v>
      </c>
    </row>
    <row r="40" spans="1:35" ht="54" customHeight="1" x14ac:dyDescent="0.35">
      <c r="A40" s="36">
        <v>7.08</v>
      </c>
      <c r="B40" s="35" t="str">
        <f>'7.0 Personnel'!B14</f>
        <v>Enter Name and Title in Tab 7.0</v>
      </c>
      <c r="C40" s="373"/>
      <c r="D40" s="563">
        <f t="shared" si="26"/>
        <v>0</v>
      </c>
      <c r="E40" s="160" t="str">
        <f t="shared" si="27"/>
        <v xml:space="preserve"> </v>
      </c>
      <c r="F40" s="572"/>
      <c r="G40" s="117">
        <f>'7.0 Personnel'!L14</f>
        <v>0</v>
      </c>
      <c r="H40" s="47">
        <f t="shared" si="14"/>
        <v>0</v>
      </c>
      <c r="I40" s="168"/>
      <c r="J40" s="47">
        <f t="shared" si="15"/>
        <v>0</v>
      </c>
      <c r="K40" s="168"/>
      <c r="L40" s="47">
        <f t="shared" si="16"/>
        <v>0</v>
      </c>
      <c r="M40" s="168"/>
      <c r="N40" s="47">
        <f t="shared" si="17"/>
        <v>0</v>
      </c>
      <c r="O40" s="168"/>
      <c r="P40" s="47">
        <f t="shared" si="18"/>
        <v>0</v>
      </c>
      <c r="Q40" s="168"/>
      <c r="R40" s="47">
        <f t="shared" si="19"/>
        <v>0</v>
      </c>
      <c r="S40" s="168"/>
      <c r="T40" s="47">
        <f t="shared" si="20"/>
        <v>0</v>
      </c>
      <c r="U40" s="168"/>
      <c r="V40" s="47">
        <f t="shared" si="21"/>
        <v>0</v>
      </c>
      <c r="W40" s="168"/>
      <c r="X40" s="47">
        <f t="shared" si="22"/>
        <v>0</v>
      </c>
      <c r="Y40" s="168"/>
      <c r="Z40" s="47">
        <f t="shared" si="23"/>
        <v>0</v>
      </c>
      <c r="AA40" s="168"/>
      <c r="AB40" s="47">
        <f t="shared" si="24"/>
        <v>0</v>
      </c>
      <c r="AC40" s="168"/>
      <c r="AD40" s="47">
        <f t="shared" si="25"/>
        <v>0</v>
      </c>
    </row>
    <row r="41" spans="1:35" ht="54" customHeight="1" x14ac:dyDescent="0.35">
      <c r="A41" s="36">
        <v>7.09</v>
      </c>
      <c r="B41" s="35" t="str">
        <f>'7.0 Personnel'!B15</f>
        <v>Enter Name and Title in Tab 7.0</v>
      </c>
      <c r="C41" s="373"/>
      <c r="D41" s="563">
        <f t="shared" si="26"/>
        <v>0</v>
      </c>
      <c r="E41" s="160" t="str">
        <f t="shared" si="27"/>
        <v xml:space="preserve"> </v>
      </c>
      <c r="F41" s="572"/>
      <c r="G41" s="117">
        <f>'7.0 Personnel'!L15</f>
        <v>0</v>
      </c>
      <c r="H41" s="47">
        <f t="shared" si="14"/>
        <v>0</v>
      </c>
      <c r="I41" s="168"/>
      <c r="J41" s="47">
        <f t="shared" si="15"/>
        <v>0</v>
      </c>
      <c r="K41" s="168"/>
      <c r="L41" s="47">
        <f t="shared" si="16"/>
        <v>0</v>
      </c>
      <c r="M41" s="168"/>
      <c r="N41" s="47">
        <f t="shared" si="17"/>
        <v>0</v>
      </c>
      <c r="O41" s="168"/>
      <c r="P41" s="47">
        <f t="shared" si="18"/>
        <v>0</v>
      </c>
      <c r="Q41" s="168"/>
      <c r="R41" s="47">
        <f t="shared" si="19"/>
        <v>0</v>
      </c>
      <c r="S41" s="168"/>
      <c r="T41" s="47">
        <f t="shared" si="20"/>
        <v>0</v>
      </c>
      <c r="U41" s="168"/>
      <c r="V41" s="47">
        <f t="shared" si="21"/>
        <v>0</v>
      </c>
      <c r="W41" s="168"/>
      <c r="X41" s="47">
        <f t="shared" si="22"/>
        <v>0</v>
      </c>
      <c r="Y41" s="168"/>
      <c r="Z41" s="47">
        <f t="shared" si="23"/>
        <v>0</v>
      </c>
      <c r="AA41" s="168"/>
      <c r="AB41" s="47">
        <f t="shared" si="24"/>
        <v>0</v>
      </c>
      <c r="AC41" s="168"/>
      <c r="AD41" s="47">
        <f t="shared" si="25"/>
        <v>0</v>
      </c>
    </row>
    <row r="42" spans="1:35" ht="54" customHeight="1" x14ac:dyDescent="0.35">
      <c r="A42" s="45">
        <v>7.1</v>
      </c>
      <c r="B42" s="35" t="str">
        <f>'7.0 Personnel'!B16</f>
        <v>Enter Name and Title in Tab 7.0</v>
      </c>
      <c r="C42" s="373" t="s">
        <v>128</v>
      </c>
      <c r="D42" s="563">
        <f t="shared" si="26"/>
        <v>0</v>
      </c>
      <c r="E42" s="160" t="str">
        <f t="shared" si="27"/>
        <v xml:space="preserve"> </v>
      </c>
      <c r="F42" s="572"/>
      <c r="G42" s="117">
        <f>'7.0 Personnel'!L16</f>
        <v>0</v>
      </c>
      <c r="H42" s="47">
        <f t="shared" si="14"/>
        <v>0</v>
      </c>
      <c r="I42" s="168"/>
      <c r="J42" s="47">
        <f t="shared" si="15"/>
        <v>0</v>
      </c>
      <c r="K42" s="168"/>
      <c r="L42" s="47">
        <f t="shared" si="16"/>
        <v>0</v>
      </c>
      <c r="M42" s="168"/>
      <c r="N42" s="47">
        <f t="shared" si="17"/>
        <v>0</v>
      </c>
      <c r="O42" s="168"/>
      <c r="P42" s="47">
        <f t="shared" si="18"/>
        <v>0</v>
      </c>
      <c r="Q42" s="168"/>
      <c r="R42" s="47">
        <f t="shared" si="19"/>
        <v>0</v>
      </c>
      <c r="S42" s="168"/>
      <c r="T42" s="47">
        <f t="shared" si="20"/>
        <v>0</v>
      </c>
      <c r="U42" s="168"/>
      <c r="V42" s="47">
        <f t="shared" si="21"/>
        <v>0</v>
      </c>
      <c r="W42" s="168"/>
      <c r="X42" s="47">
        <f t="shared" si="22"/>
        <v>0</v>
      </c>
      <c r="Y42" s="168"/>
      <c r="Z42" s="47">
        <f t="shared" si="23"/>
        <v>0</v>
      </c>
      <c r="AA42" s="168"/>
      <c r="AB42" s="47">
        <f t="shared" si="24"/>
        <v>0</v>
      </c>
      <c r="AC42" s="168"/>
      <c r="AD42" s="47">
        <f t="shared" si="25"/>
        <v>0</v>
      </c>
    </row>
    <row r="43" spans="1:35" ht="54" customHeight="1" x14ac:dyDescent="0.35">
      <c r="A43" s="45">
        <v>7.11</v>
      </c>
      <c r="B43" s="35" t="str">
        <f>'7.0 Personnel'!B17</f>
        <v>Enter Name and Title in Tab 7.0</v>
      </c>
      <c r="C43" s="373" t="s">
        <v>128</v>
      </c>
      <c r="D43" s="563">
        <f t="shared" si="26"/>
        <v>0</v>
      </c>
      <c r="E43" s="160" t="str">
        <f t="shared" si="27"/>
        <v xml:space="preserve"> </v>
      </c>
      <c r="F43" s="572"/>
      <c r="G43" s="117">
        <f>'7.0 Personnel'!L17</f>
        <v>0</v>
      </c>
      <c r="H43" s="47">
        <f t="shared" si="14"/>
        <v>0</v>
      </c>
      <c r="I43" s="168"/>
      <c r="J43" s="47">
        <f t="shared" si="15"/>
        <v>0</v>
      </c>
      <c r="K43" s="168"/>
      <c r="L43" s="47">
        <f t="shared" si="16"/>
        <v>0</v>
      </c>
      <c r="M43" s="168"/>
      <c r="N43" s="47">
        <f t="shared" si="17"/>
        <v>0</v>
      </c>
      <c r="O43" s="168"/>
      <c r="P43" s="47">
        <f t="shared" si="18"/>
        <v>0</v>
      </c>
      <c r="Q43" s="168"/>
      <c r="R43" s="47">
        <f t="shared" si="19"/>
        <v>0</v>
      </c>
      <c r="S43" s="168"/>
      <c r="T43" s="47">
        <f t="shared" si="20"/>
        <v>0</v>
      </c>
      <c r="U43" s="168"/>
      <c r="V43" s="47">
        <f t="shared" si="21"/>
        <v>0</v>
      </c>
      <c r="W43" s="168"/>
      <c r="X43" s="47">
        <f t="shared" si="22"/>
        <v>0</v>
      </c>
      <c r="Y43" s="168"/>
      <c r="Z43" s="47">
        <f t="shared" si="23"/>
        <v>0</v>
      </c>
      <c r="AA43" s="168"/>
      <c r="AB43" s="47">
        <f t="shared" si="24"/>
        <v>0</v>
      </c>
      <c r="AC43" s="168"/>
      <c r="AD43" s="47">
        <f t="shared" si="25"/>
        <v>0</v>
      </c>
    </row>
    <row r="44" spans="1:35" ht="54" customHeight="1" x14ac:dyDescent="0.35">
      <c r="A44" s="45">
        <v>7.12</v>
      </c>
      <c r="B44" s="35" t="str">
        <f>'7.0 Personnel'!B18</f>
        <v>Enter Name and Title in Tab 7.0</v>
      </c>
      <c r="C44" s="373" t="s">
        <v>128</v>
      </c>
      <c r="D44" s="563">
        <f t="shared" si="26"/>
        <v>0</v>
      </c>
      <c r="E44" s="160" t="str">
        <f t="shared" si="27"/>
        <v xml:space="preserve"> </v>
      </c>
      <c r="F44" s="572"/>
      <c r="G44" s="117">
        <f>'7.0 Personnel'!L18</f>
        <v>0</v>
      </c>
      <c r="H44" s="47">
        <f t="shared" si="14"/>
        <v>0</v>
      </c>
      <c r="I44" s="168"/>
      <c r="J44" s="47">
        <f t="shared" si="15"/>
        <v>0</v>
      </c>
      <c r="K44" s="168"/>
      <c r="L44" s="47">
        <f t="shared" si="16"/>
        <v>0</v>
      </c>
      <c r="M44" s="168"/>
      <c r="N44" s="47">
        <f t="shared" si="17"/>
        <v>0</v>
      </c>
      <c r="O44" s="168"/>
      <c r="P44" s="47">
        <f t="shared" si="18"/>
        <v>0</v>
      </c>
      <c r="Q44" s="168"/>
      <c r="R44" s="47">
        <f t="shared" si="19"/>
        <v>0</v>
      </c>
      <c r="S44" s="168"/>
      <c r="T44" s="47">
        <f t="shared" si="20"/>
        <v>0</v>
      </c>
      <c r="U44" s="168"/>
      <c r="V44" s="47">
        <f t="shared" si="21"/>
        <v>0</v>
      </c>
      <c r="W44" s="168"/>
      <c r="X44" s="47">
        <f t="shared" si="22"/>
        <v>0</v>
      </c>
      <c r="Y44" s="168"/>
      <c r="Z44" s="47">
        <f t="shared" si="23"/>
        <v>0</v>
      </c>
      <c r="AA44" s="168"/>
      <c r="AB44" s="47">
        <f t="shared" si="24"/>
        <v>0</v>
      </c>
      <c r="AC44" s="168"/>
      <c r="AD44" s="47">
        <f t="shared" si="25"/>
        <v>0</v>
      </c>
    </row>
    <row r="45" spans="1:35" ht="54" customHeight="1" x14ac:dyDescent="0.35">
      <c r="A45" s="45">
        <v>7.13</v>
      </c>
      <c r="B45" s="35" t="str">
        <f>'7.0 Personnel'!B19</f>
        <v>Enter Name and Title in Tab 7.0</v>
      </c>
      <c r="C45" s="373" t="s">
        <v>128</v>
      </c>
      <c r="D45" s="563">
        <f t="shared" si="26"/>
        <v>0</v>
      </c>
      <c r="E45" s="160" t="str">
        <f t="shared" si="27"/>
        <v xml:space="preserve"> </v>
      </c>
      <c r="F45" s="572"/>
      <c r="G45" s="117">
        <f>'7.0 Personnel'!L19</f>
        <v>0</v>
      </c>
      <c r="H45" s="47">
        <f t="shared" si="14"/>
        <v>0</v>
      </c>
      <c r="I45" s="168"/>
      <c r="J45" s="47">
        <f t="shared" si="15"/>
        <v>0</v>
      </c>
      <c r="K45" s="168"/>
      <c r="L45" s="47">
        <f t="shared" si="16"/>
        <v>0</v>
      </c>
      <c r="M45" s="168"/>
      <c r="N45" s="47">
        <f t="shared" si="17"/>
        <v>0</v>
      </c>
      <c r="O45" s="168"/>
      <c r="P45" s="47">
        <f t="shared" si="18"/>
        <v>0</v>
      </c>
      <c r="Q45" s="168"/>
      <c r="R45" s="47">
        <f t="shared" si="19"/>
        <v>0</v>
      </c>
      <c r="S45" s="168"/>
      <c r="T45" s="47">
        <f t="shared" si="20"/>
        <v>0</v>
      </c>
      <c r="U45" s="168"/>
      <c r="V45" s="47">
        <f t="shared" si="21"/>
        <v>0</v>
      </c>
      <c r="W45" s="168"/>
      <c r="X45" s="47">
        <f t="shared" si="22"/>
        <v>0</v>
      </c>
      <c r="Y45" s="168"/>
      <c r="Z45" s="47">
        <f t="shared" si="23"/>
        <v>0</v>
      </c>
      <c r="AA45" s="168"/>
      <c r="AB45" s="47">
        <f t="shared" si="24"/>
        <v>0</v>
      </c>
      <c r="AC45" s="168"/>
      <c r="AD45" s="47">
        <f t="shared" si="25"/>
        <v>0</v>
      </c>
    </row>
    <row r="46" spans="1:35" ht="54" customHeight="1" x14ac:dyDescent="0.35">
      <c r="A46" s="45">
        <v>7.14</v>
      </c>
      <c r="B46" s="35" t="str">
        <f>'7.0 Personnel'!B20</f>
        <v>Enter Name and Title in Tab 7.0</v>
      </c>
      <c r="C46" s="373" t="s">
        <v>128</v>
      </c>
      <c r="D46" s="563">
        <f t="shared" si="26"/>
        <v>0</v>
      </c>
      <c r="E46" s="160" t="str">
        <f t="shared" si="27"/>
        <v xml:space="preserve"> </v>
      </c>
      <c r="F46" s="572"/>
      <c r="G46" s="117">
        <f>'7.0 Personnel'!L20</f>
        <v>0</v>
      </c>
      <c r="H46" s="47">
        <f t="shared" si="14"/>
        <v>0</v>
      </c>
      <c r="I46" s="168"/>
      <c r="J46" s="47">
        <f t="shared" si="15"/>
        <v>0</v>
      </c>
      <c r="K46" s="168"/>
      <c r="L46" s="47">
        <f t="shared" si="16"/>
        <v>0</v>
      </c>
      <c r="M46" s="168"/>
      <c r="N46" s="47">
        <f t="shared" si="17"/>
        <v>0</v>
      </c>
      <c r="O46" s="168"/>
      <c r="P46" s="47">
        <f t="shared" si="18"/>
        <v>0</v>
      </c>
      <c r="Q46" s="168"/>
      <c r="R46" s="47">
        <f t="shared" si="19"/>
        <v>0</v>
      </c>
      <c r="S46" s="168"/>
      <c r="T46" s="47">
        <f t="shared" si="20"/>
        <v>0</v>
      </c>
      <c r="U46" s="168"/>
      <c r="V46" s="47">
        <f t="shared" si="21"/>
        <v>0</v>
      </c>
      <c r="W46" s="168"/>
      <c r="X46" s="47">
        <f t="shared" si="22"/>
        <v>0</v>
      </c>
      <c r="Y46" s="168"/>
      <c r="Z46" s="47">
        <f t="shared" si="23"/>
        <v>0</v>
      </c>
      <c r="AA46" s="168"/>
      <c r="AB46" s="47">
        <f t="shared" si="24"/>
        <v>0</v>
      </c>
      <c r="AC46" s="168"/>
      <c r="AD46" s="47">
        <f t="shared" si="25"/>
        <v>0</v>
      </c>
    </row>
    <row r="47" spans="1:35" ht="54" customHeight="1" x14ac:dyDescent="0.4">
      <c r="A47" s="45">
        <v>7.15</v>
      </c>
      <c r="B47" s="35" t="str">
        <f>'7.0 Personnel'!B21</f>
        <v>Enter Name and Title in Tab 7.0</v>
      </c>
      <c r="C47" s="373" t="s">
        <v>128</v>
      </c>
      <c r="D47" s="563">
        <f t="shared" si="26"/>
        <v>0</v>
      </c>
      <c r="E47" s="160" t="str">
        <f t="shared" si="27"/>
        <v xml:space="preserve"> </v>
      </c>
      <c r="F47" s="572"/>
      <c r="G47" s="117">
        <f>'7.0 Personnel'!L21</f>
        <v>0</v>
      </c>
      <c r="H47" s="47">
        <f t="shared" si="14"/>
        <v>0</v>
      </c>
      <c r="I47" s="168"/>
      <c r="J47" s="47">
        <f t="shared" si="15"/>
        <v>0</v>
      </c>
      <c r="K47" s="168"/>
      <c r="L47" s="47">
        <f t="shared" si="16"/>
        <v>0</v>
      </c>
      <c r="M47" s="168"/>
      <c r="N47" s="47">
        <f t="shared" si="17"/>
        <v>0</v>
      </c>
      <c r="O47" s="168"/>
      <c r="P47" s="47">
        <f t="shared" si="18"/>
        <v>0</v>
      </c>
      <c r="Q47" s="168"/>
      <c r="R47" s="47">
        <f t="shared" si="19"/>
        <v>0</v>
      </c>
      <c r="S47" s="168"/>
      <c r="T47" s="47">
        <f t="shared" si="20"/>
        <v>0</v>
      </c>
      <c r="U47" s="168"/>
      <c r="V47" s="47">
        <f t="shared" si="21"/>
        <v>0</v>
      </c>
      <c r="W47" s="168"/>
      <c r="X47" s="47">
        <f t="shared" si="22"/>
        <v>0</v>
      </c>
      <c r="Y47" s="168"/>
      <c r="Z47" s="47">
        <f t="shared" si="23"/>
        <v>0</v>
      </c>
      <c r="AA47" s="168"/>
      <c r="AB47" s="47">
        <f t="shared" si="24"/>
        <v>0</v>
      </c>
      <c r="AC47" s="168"/>
      <c r="AD47" s="47">
        <f t="shared" si="25"/>
        <v>0</v>
      </c>
      <c r="AI47" s="57"/>
    </row>
    <row r="48" spans="1:35" ht="54" customHeight="1" x14ac:dyDescent="0.35">
      <c r="A48" s="36">
        <v>7.16</v>
      </c>
      <c r="B48" s="35" t="str">
        <f>'7.0 Personnel'!B22</f>
        <v>Enter Name and Title in Tab 7.0</v>
      </c>
      <c r="C48" s="373" t="s">
        <v>128</v>
      </c>
      <c r="D48" s="563">
        <f t="shared" si="26"/>
        <v>0</v>
      </c>
      <c r="E48" s="160" t="str">
        <f t="shared" si="27"/>
        <v xml:space="preserve"> </v>
      </c>
      <c r="F48" s="572"/>
      <c r="G48" s="117">
        <f>'7.0 Personnel'!L22</f>
        <v>0</v>
      </c>
      <c r="H48" s="47">
        <f t="shared" si="14"/>
        <v>0</v>
      </c>
      <c r="I48" s="168"/>
      <c r="J48" s="47">
        <f t="shared" si="15"/>
        <v>0</v>
      </c>
      <c r="K48" s="168"/>
      <c r="L48" s="47">
        <f t="shared" si="16"/>
        <v>0</v>
      </c>
      <c r="M48" s="168"/>
      <c r="N48" s="47">
        <f t="shared" si="17"/>
        <v>0</v>
      </c>
      <c r="O48" s="168"/>
      <c r="P48" s="47">
        <f t="shared" si="18"/>
        <v>0</v>
      </c>
      <c r="Q48" s="168"/>
      <c r="R48" s="47">
        <f t="shared" si="19"/>
        <v>0</v>
      </c>
      <c r="S48" s="168"/>
      <c r="T48" s="47">
        <f t="shared" si="20"/>
        <v>0</v>
      </c>
      <c r="U48" s="168"/>
      <c r="V48" s="47">
        <f t="shared" si="21"/>
        <v>0</v>
      </c>
      <c r="W48" s="168"/>
      <c r="X48" s="47">
        <f t="shared" si="22"/>
        <v>0</v>
      </c>
      <c r="Y48" s="168"/>
      <c r="Z48" s="47">
        <f t="shared" si="23"/>
        <v>0</v>
      </c>
      <c r="AA48" s="168"/>
      <c r="AB48" s="47">
        <f t="shared" si="24"/>
        <v>0</v>
      </c>
      <c r="AC48" s="168"/>
      <c r="AD48" s="47">
        <f t="shared" si="25"/>
        <v>0</v>
      </c>
    </row>
    <row r="49" spans="1:30" ht="54" customHeight="1" x14ac:dyDescent="0.35">
      <c r="A49" s="34">
        <v>7.17</v>
      </c>
      <c r="B49" s="46" t="str">
        <f>'7.0 Personnel'!B26</f>
        <v>Enter Name and Title in Tab 7.0</v>
      </c>
      <c r="C49" s="373" t="s">
        <v>128</v>
      </c>
      <c r="D49" s="563">
        <f t="shared" si="26"/>
        <v>0</v>
      </c>
      <c r="E49" s="160" t="str">
        <f t="shared" si="27"/>
        <v xml:space="preserve"> </v>
      </c>
      <c r="F49" s="572"/>
      <c r="G49" s="117">
        <f>'7.0 Personnel'!L26</f>
        <v>0</v>
      </c>
      <c r="H49" s="47">
        <f t="shared" si="14"/>
        <v>0</v>
      </c>
      <c r="I49" s="168" t="s">
        <v>128</v>
      </c>
      <c r="J49" s="47">
        <f t="shared" si="15"/>
        <v>0</v>
      </c>
      <c r="K49" s="168"/>
      <c r="L49" s="47">
        <f t="shared" si="16"/>
        <v>0</v>
      </c>
      <c r="M49" s="168"/>
      <c r="N49" s="47">
        <f t="shared" si="17"/>
        <v>0</v>
      </c>
      <c r="O49" s="168"/>
      <c r="P49" s="47">
        <f t="shared" si="18"/>
        <v>0</v>
      </c>
      <c r="Q49" s="168"/>
      <c r="R49" s="47">
        <f t="shared" si="19"/>
        <v>0</v>
      </c>
      <c r="S49" s="168"/>
      <c r="T49" s="47">
        <f t="shared" si="20"/>
        <v>0</v>
      </c>
      <c r="U49" s="168"/>
      <c r="V49" s="47">
        <f t="shared" si="21"/>
        <v>0</v>
      </c>
      <c r="W49" s="168"/>
      <c r="X49" s="47">
        <f t="shared" si="22"/>
        <v>0</v>
      </c>
      <c r="Y49" s="168"/>
      <c r="Z49" s="47">
        <f t="shared" si="23"/>
        <v>0</v>
      </c>
      <c r="AA49" s="168"/>
      <c r="AB49" s="47">
        <f t="shared" si="24"/>
        <v>0</v>
      </c>
      <c r="AC49" s="168"/>
      <c r="AD49" s="47">
        <f t="shared" si="25"/>
        <v>0</v>
      </c>
    </row>
    <row r="50" spans="1:30" ht="54" customHeight="1" x14ac:dyDescent="0.35">
      <c r="A50" s="34">
        <v>7.18</v>
      </c>
      <c r="B50" s="46" t="str">
        <f>'7.0 Personnel'!B27</f>
        <v>Enter Name and Title in Tab 7.0</v>
      </c>
      <c r="C50" s="373" t="s">
        <v>128</v>
      </c>
      <c r="D50" s="563">
        <f t="shared" si="26"/>
        <v>0</v>
      </c>
      <c r="E50" s="160" t="str">
        <f t="shared" si="27"/>
        <v xml:space="preserve"> </v>
      </c>
      <c r="F50" s="572"/>
      <c r="G50" s="117">
        <f>'7.0 Personnel'!L27</f>
        <v>0</v>
      </c>
      <c r="H50" s="47">
        <f t="shared" si="14"/>
        <v>0</v>
      </c>
      <c r="I50" s="168"/>
      <c r="J50" s="47">
        <f t="shared" si="15"/>
        <v>0</v>
      </c>
      <c r="K50" s="168"/>
      <c r="L50" s="47">
        <f t="shared" si="16"/>
        <v>0</v>
      </c>
      <c r="M50" s="168"/>
      <c r="N50" s="47">
        <f t="shared" si="17"/>
        <v>0</v>
      </c>
      <c r="O50" s="168"/>
      <c r="P50" s="47">
        <f t="shared" si="18"/>
        <v>0</v>
      </c>
      <c r="Q50" s="168"/>
      <c r="R50" s="47">
        <f t="shared" si="19"/>
        <v>0</v>
      </c>
      <c r="S50" s="168"/>
      <c r="T50" s="47">
        <f t="shared" si="20"/>
        <v>0</v>
      </c>
      <c r="U50" s="168"/>
      <c r="V50" s="47">
        <f t="shared" si="21"/>
        <v>0</v>
      </c>
      <c r="W50" s="168"/>
      <c r="X50" s="47">
        <f t="shared" si="22"/>
        <v>0</v>
      </c>
      <c r="Y50" s="168"/>
      <c r="Z50" s="47">
        <f t="shared" si="23"/>
        <v>0</v>
      </c>
      <c r="AA50" s="168"/>
      <c r="AB50" s="47">
        <f t="shared" si="24"/>
        <v>0</v>
      </c>
      <c r="AC50" s="168"/>
      <c r="AD50" s="47">
        <f t="shared" si="25"/>
        <v>0</v>
      </c>
    </row>
    <row r="51" spans="1:30" ht="54" customHeight="1" x14ac:dyDescent="0.35">
      <c r="A51" s="34">
        <v>7.19</v>
      </c>
      <c r="B51" s="46" t="str">
        <f>'7.0 Personnel'!B28</f>
        <v>Enter Name and Title in Tab 7.0</v>
      </c>
      <c r="C51" s="373" t="s">
        <v>128</v>
      </c>
      <c r="D51" s="563">
        <f t="shared" si="26"/>
        <v>0</v>
      </c>
      <c r="E51" s="160" t="str">
        <f t="shared" si="27"/>
        <v xml:space="preserve"> </v>
      </c>
      <c r="F51" s="572"/>
      <c r="G51" s="117">
        <f>'7.0 Personnel'!L28</f>
        <v>0</v>
      </c>
      <c r="H51" s="47">
        <f t="shared" si="14"/>
        <v>0</v>
      </c>
      <c r="I51" s="168"/>
      <c r="J51" s="47">
        <f t="shared" si="15"/>
        <v>0</v>
      </c>
      <c r="K51" s="168"/>
      <c r="L51" s="47">
        <f t="shared" si="16"/>
        <v>0</v>
      </c>
      <c r="M51" s="168"/>
      <c r="N51" s="47">
        <f t="shared" si="17"/>
        <v>0</v>
      </c>
      <c r="O51" s="168"/>
      <c r="P51" s="47">
        <f t="shared" si="18"/>
        <v>0</v>
      </c>
      <c r="Q51" s="168"/>
      <c r="R51" s="47">
        <f t="shared" si="19"/>
        <v>0</v>
      </c>
      <c r="S51" s="168"/>
      <c r="T51" s="47">
        <f t="shared" si="20"/>
        <v>0</v>
      </c>
      <c r="U51" s="168"/>
      <c r="V51" s="47">
        <f t="shared" si="21"/>
        <v>0</v>
      </c>
      <c r="W51" s="168"/>
      <c r="X51" s="47">
        <f t="shared" si="22"/>
        <v>0</v>
      </c>
      <c r="Y51" s="168"/>
      <c r="Z51" s="47">
        <f t="shared" si="23"/>
        <v>0</v>
      </c>
      <c r="AA51" s="168"/>
      <c r="AB51" s="47">
        <f t="shared" si="24"/>
        <v>0</v>
      </c>
      <c r="AC51" s="168"/>
      <c r="AD51" s="47">
        <f t="shared" si="25"/>
        <v>0</v>
      </c>
    </row>
    <row r="52" spans="1:30" ht="54" customHeight="1" x14ac:dyDescent="0.35">
      <c r="A52" s="34">
        <v>7.2</v>
      </c>
      <c r="B52" s="46" t="str">
        <f>'7.0 Personnel'!B29</f>
        <v>Enter Name and Title in Tab 7.0</v>
      </c>
      <c r="C52" s="373" t="s">
        <v>128</v>
      </c>
      <c r="D52" s="563">
        <f t="shared" si="26"/>
        <v>0</v>
      </c>
      <c r="E52" s="160" t="str">
        <f t="shared" si="27"/>
        <v xml:space="preserve"> </v>
      </c>
      <c r="F52" s="572"/>
      <c r="G52" s="117">
        <f>'7.0 Personnel'!L29</f>
        <v>0</v>
      </c>
      <c r="H52" s="47">
        <f t="shared" si="14"/>
        <v>0</v>
      </c>
      <c r="I52" s="168"/>
      <c r="J52" s="47">
        <f t="shared" si="15"/>
        <v>0</v>
      </c>
      <c r="K52" s="168"/>
      <c r="L52" s="47">
        <f t="shared" si="16"/>
        <v>0</v>
      </c>
      <c r="M52" s="168"/>
      <c r="N52" s="47">
        <f t="shared" si="17"/>
        <v>0</v>
      </c>
      <c r="O52" s="168"/>
      <c r="P52" s="47">
        <f t="shared" si="18"/>
        <v>0</v>
      </c>
      <c r="Q52" s="168"/>
      <c r="R52" s="47">
        <f t="shared" si="19"/>
        <v>0</v>
      </c>
      <c r="S52" s="168"/>
      <c r="T52" s="47">
        <f t="shared" si="20"/>
        <v>0</v>
      </c>
      <c r="U52" s="168"/>
      <c r="V52" s="47">
        <f t="shared" si="21"/>
        <v>0</v>
      </c>
      <c r="W52" s="168"/>
      <c r="X52" s="47">
        <f t="shared" si="22"/>
        <v>0</v>
      </c>
      <c r="Y52" s="168"/>
      <c r="Z52" s="47">
        <f t="shared" si="23"/>
        <v>0</v>
      </c>
      <c r="AA52" s="168"/>
      <c r="AB52" s="47">
        <f t="shared" si="24"/>
        <v>0</v>
      </c>
      <c r="AC52" s="168"/>
      <c r="AD52" s="47">
        <f t="shared" si="25"/>
        <v>0</v>
      </c>
    </row>
    <row r="53" spans="1:30" ht="54" customHeight="1" x14ac:dyDescent="0.35">
      <c r="A53" s="34">
        <v>7.21</v>
      </c>
      <c r="B53" s="46" t="str">
        <f>'7.0 Personnel'!B30</f>
        <v>Enter Name and Title in Tab 7.0</v>
      </c>
      <c r="C53" s="373" t="s">
        <v>128</v>
      </c>
      <c r="D53" s="563">
        <f t="shared" si="26"/>
        <v>0</v>
      </c>
      <c r="E53" s="160" t="str">
        <f t="shared" si="27"/>
        <v xml:space="preserve"> </v>
      </c>
      <c r="F53" s="572"/>
      <c r="G53" s="117">
        <f>'7.0 Personnel'!L30</f>
        <v>0</v>
      </c>
      <c r="H53" s="47">
        <f t="shared" si="14"/>
        <v>0</v>
      </c>
      <c r="I53" s="168"/>
      <c r="J53" s="47">
        <f t="shared" si="15"/>
        <v>0</v>
      </c>
      <c r="K53" s="168"/>
      <c r="L53" s="47">
        <f t="shared" si="16"/>
        <v>0</v>
      </c>
      <c r="M53" s="168"/>
      <c r="N53" s="47">
        <f t="shared" si="17"/>
        <v>0</v>
      </c>
      <c r="O53" s="168"/>
      <c r="P53" s="47">
        <f t="shared" si="18"/>
        <v>0</v>
      </c>
      <c r="Q53" s="168"/>
      <c r="R53" s="47">
        <f t="shared" si="19"/>
        <v>0</v>
      </c>
      <c r="S53" s="168"/>
      <c r="T53" s="47">
        <f t="shared" si="20"/>
        <v>0</v>
      </c>
      <c r="U53" s="168"/>
      <c r="V53" s="47">
        <f t="shared" si="21"/>
        <v>0</v>
      </c>
      <c r="W53" s="168"/>
      <c r="X53" s="47">
        <f t="shared" si="22"/>
        <v>0</v>
      </c>
      <c r="Y53" s="168"/>
      <c r="Z53" s="47">
        <f t="shared" si="23"/>
        <v>0</v>
      </c>
      <c r="AA53" s="168"/>
      <c r="AB53" s="47">
        <f t="shared" si="24"/>
        <v>0</v>
      </c>
      <c r="AC53" s="168"/>
      <c r="AD53" s="47">
        <f t="shared" si="25"/>
        <v>0</v>
      </c>
    </row>
    <row r="54" spans="1:30" ht="54" customHeight="1" x14ac:dyDescent="0.35">
      <c r="A54" s="34">
        <v>7.22</v>
      </c>
      <c r="B54" s="46" t="str">
        <f>'7.0 Personnel'!B31</f>
        <v>Enter Name and Title in Tab 7.0</v>
      </c>
      <c r="C54" s="373" t="s">
        <v>128</v>
      </c>
      <c r="D54" s="563">
        <f t="shared" si="26"/>
        <v>0</v>
      </c>
      <c r="E54" s="160" t="str">
        <f t="shared" si="27"/>
        <v xml:space="preserve"> </v>
      </c>
      <c r="F54" s="572"/>
      <c r="G54" s="117">
        <f>'7.0 Personnel'!L31</f>
        <v>0</v>
      </c>
      <c r="H54" s="47">
        <f t="shared" si="14"/>
        <v>0</v>
      </c>
      <c r="I54" s="168"/>
      <c r="J54" s="47">
        <f t="shared" si="15"/>
        <v>0</v>
      </c>
      <c r="K54" s="168"/>
      <c r="L54" s="47">
        <f t="shared" si="16"/>
        <v>0</v>
      </c>
      <c r="M54" s="168"/>
      <c r="N54" s="47">
        <f t="shared" si="17"/>
        <v>0</v>
      </c>
      <c r="O54" s="168"/>
      <c r="P54" s="47">
        <f t="shared" si="18"/>
        <v>0</v>
      </c>
      <c r="Q54" s="168"/>
      <c r="R54" s="47">
        <f t="shared" si="19"/>
        <v>0</v>
      </c>
      <c r="S54" s="168"/>
      <c r="T54" s="47">
        <f t="shared" si="20"/>
        <v>0</v>
      </c>
      <c r="U54" s="168"/>
      <c r="V54" s="47">
        <f t="shared" si="21"/>
        <v>0</v>
      </c>
      <c r="W54" s="168"/>
      <c r="X54" s="47">
        <f t="shared" si="22"/>
        <v>0</v>
      </c>
      <c r="Y54" s="168"/>
      <c r="Z54" s="47">
        <f t="shared" si="23"/>
        <v>0</v>
      </c>
      <c r="AA54" s="168"/>
      <c r="AB54" s="47">
        <f t="shared" si="24"/>
        <v>0</v>
      </c>
      <c r="AC54" s="168"/>
      <c r="AD54" s="47">
        <f t="shared" si="25"/>
        <v>0</v>
      </c>
    </row>
    <row r="55" spans="1:30" ht="54" customHeight="1" x14ac:dyDescent="0.35">
      <c r="A55" s="34">
        <v>7.23</v>
      </c>
      <c r="B55" s="46" t="str">
        <f>'7.0 Personnel'!B32</f>
        <v>Enter Name and Title in Tab 7.0</v>
      </c>
      <c r="C55" s="373" t="s">
        <v>128</v>
      </c>
      <c r="D55" s="563">
        <f t="shared" si="26"/>
        <v>0</v>
      </c>
      <c r="E55" s="160" t="str">
        <f t="shared" si="27"/>
        <v xml:space="preserve"> </v>
      </c>
      <c r="F55" s="572"/>
      <c r="G55" s="117">
        <f>'7.0 Personnel'!L32</f>
        <v>0</v>
      </c>
      <c r="H55" s="47">
        <f t="shared" si="14"/>
        <v>0</v>
      </c>
      <c r="I55" s="168"/>
      <c r="J55" s="47">
        <f t="shared" si="15"/>
        <v>0</v>
      </c>
      <c r="K55" s="168"/>
      <c r="L55" s="47">
        <f t="shared" si="16"/>
        <v>0</v>
      </c>
      <c r="M55" s="168"/>
      <c r="N55" s="47">
        <f t="shared" si="17"/>
        <v>0</v>
      </c>
      <c r="O55" s="168"/>
      <c r="P55" s="47">
        <f t="shared" si="18"/>
        <v>0</v>
      </c>
      <c r="Q55" s="168"/>
      <c r="R55" s="47">
        <f t="shared" si="19"/>
        <v>0</v>
      </c>
      <c r="S55" s="168"/>
      <c r="T55" s="47">
        <f t="shared" si="20"/>
        <v>0</v>
      </c>
      <c r="U55" s="168"/>
      <c r="V55" s="47">
        <f t="shared" si="21"/>
        <v>0</v>
      </c>
      <c r="W55" s="168"/>
      <c r="X55" s="47">
        <f t="shared" si="22"/>
        <v>0</v>
      </c>
      <c r="Y55" s="168"/>
      <c r="Z55" s="47">
        <f t="shared" si="23"/>
        <v>0</v>
      </c>
      <c r="AA55" s="168"/>
      <c r="AB55" s="47">
        <f t="shared" si="24"/>
        <v>0</v>
      </c>
      <c r="AC55" s="168"/>
      <c r="AD55" s="47">
        <f t="shared" si="25"/>
        <v>0</v>
      </c>
    </row>
    <row r="56" spans="1:30" ht="54" customHeight="1" x14ac:dyDescent="0.35">
      <c r="A56" s="34">
        <v>7.24</v>
      </c>
      <c r="B56" s="46" t="str">
        <f>'7.0 Personnel'!B33</f>
        <v>Enter Name and Title in Tab 7.0</v>
      </c>
      <c r="C56" s="373" t="s">
        <v>128</v>
      </c>
      <c r="D56" s="563">
        <f t="shared" si="26"/>
        <v>0</v>
      </c>
      <c r="E56" s="160" t="str">
        <f t="shared" si="27"/>
        <v xml:space="preserve"> </v>
      </c>
      <c r="F56" s="572"/>
      <c r="G56" s="117">
        <f>'7.0 Personnel'!L33</f>
        <v>0</v>
      </c>
      <c r="H56" s="47">
        <f t="shared" si="14"/>
        <v>0</v>
      </c>
      <c r="I56" s="168"/>
      <c r="J56" s="47">
        <f t="shared" si="15"/>
        <v>0</v>
      </c>
      <c r="K56" s="168"/>
      <c r="L56" s="47">
        <f t="shared" si="16"/>
        <v>0</v>
      </c>
      <c r="M56" s="168"/>
      <c r="N56" s="47">
        <f t="shared" si="17"/>
        <v>0</v>
      </c>
      <c r="O56" s="168"/>
      <c r="P56" s="47">
        <f t="shared" si="18"/>
        <v>0</v>
      </c>
      <c r="Q56" s="168"/>
      <c r="R56" s="47">
        <f t="shared" si="19"/>
        <v>0</v>
      </c>
      <c r="S56" s="168"/>
      <c r="T56" s="47">
        <f t="shared" si="20"/>
        <v>0</v>
      </c>
      <c r="U56" s="168"/>
      <c r="V56" s="47">
        <f t="shared" si="21"/>
        <v>0</v>
      </c>
      <c r="W56" s="168"/>
      <c r="X56" s="47">
        <f t="shared" si="22"/>
        <v>0</v>
      </c>
      <c r="Y56" s="168"/>
      <c r="Z56" s="47">
        <f t="shared" si="23"/>
        <v>0</v>
      </c>
      <c r="AA56" s="168"/>
      <c r="AB56" s="47">
        <f t="shared" si="24"/>
        <v>0</v>
      </c>
      <c r="AC56" s="168"/>
      <c r="AD56" s="47">
        <f t="shared" si="25"/>
        <v>0</v>
      </c>
    </row>
    <row r="57" spans="1:30" ht="54" customHeight="1" x14ac:dyDescent="0.35">
      <c r="A57" s="36">
        <v>7.26</v>
      </c>
      <c r="B57" s="46" t="str">
        <f>'7.0 Personnel'!B35</f>
        <v>Enter Name and Title in Tab 7.0</v>
      </c>
      <c r="C57" s="373" t="s">
        <v>128</v>
      </c>
      <c r="D57" s="563">
        <f t="shared" si="26"/>
        <v>0</v>
      </c>
      <c r="E57" s="160" t="str">
        <f t="shared" si="27"/>
        <v xml:space="preserve"> </v>
      </c>
      <c r="F57" s="572"/>
      <c r="G57" s="117">
        <f>'7.0 Personnel'!L35</f>
        <v>0</v>
      </c>
      <c r="H57" s="47">
        <f t="shared" si="14"/>
        <v>0</v>
      </c>
      <c r="I57" s="168"/>
      <c r="J57" s="47">
        <f t="shared" si="15"/>
        <v>0</v>
      </c>
      <c r="K57" s="168"/>
      <c r="L57" s="47">
        <f t="shared" si="16"/>
        <v>0</v>
      </c>
      <c r="M57" s="168"/>
      <c r="N57" s="47">
        <f t="shared" si="17"/>
        <v>0</v>
      </c>
      <c r="O57" s="168"/>
      <c r="P57" s="47">
        <f t="shared" si="18"/>
        <v>0</v>
      </c>
      <c r="Q57" s="168"/>
      <c r="R57" s="47">
        <f t="shared" si="19"/>
        <v>0</v>
      </c>
      <c r="S57" s="168"/>
      <c r="T57" s="47">
        <f t="shared" si="20"/>
        <v>0</v>
      </c>
      <c r="U57" s="168"/>
      <c r="V57" s="47">
        <f t="shared" si="21"/>
        <v>0</v>
      </c>
      <c r="W57" s="168"/>
      <c r="X57" s="47">
        <f t="shared" si="22"/>
        <v>0</v>
      </c>
      <c r="Y57" s="168"/>
      <c r="Z57" s="47">
        <f t="shared" si="23"/>
        <v>0</v>
      </c>
      <c r="AA57" s="168"/>
      <c r="AB57" s="47">
        <f t="shared" si="24"/>
        <v>0</v>
      </c>
      <c r="AC57" s="168"/>
      <c r="AD57" s="47">
        <f t="shared" si="25"/>
        <v>0</v>
      </c>
    </row>
    <row r="58" spans="1:30" ht="54" customHeight="1" x14ac:dyDescent="0.35">
      <c r="A58" s="33">
        <v>7.27</v>
      </c>
      <c r="B58" s="46" t="str">
        <f>'7.0 Personnel'!B36</f>
        <v>Enter Name and Title in Tab 7.0</v>
      </c>
      <c r="C58" s="373" t="s">
        <v>128</v>
      </c>
      <c r="D58" s="563">
        <f t="shared" si="26"/>
        <v>0</v>
      </c>
      <c r="E58" s="160" t="str">
        <f t="shared" si="27"/>
        <v xml:space="preserve"> </v>
      </c>
      <c r="F58" s="572"/>
      <c r="G58" s="117">
        <f>'7.0 Personnel'!L36</f>
        <v>0</v>
      </c>
      <c r="H58" s="47">
        <f t="shared" si="14"/>
        <v>0</v>
      </c>
      <c r="I58" s="168"/>
      <c r="J58" s="47">
        <f t="shared" si="15"/>
        <v>0</v>
      </c>
      <c r="K58" s="168"/>
      <c r="L58" s="47">
        <f t="shared" si="16"/>
        <v>0</v>
      </c>
      <c r="M58" s="168"/>
      <c r="N58" s="47">
        <f t="shared" si="17"/>
        <v>0</v>
      </c>
      <c r="O58" s="168"/>
      <c r="P58" s="47">
        <f t="shared" si="18"/>
        <v>0</v>
      </c>
      <c r="Q58" s="168"/>
      <c r="R58" s="47">
        <f t="shared" si="19"/>
        <v>0</v>
      </c>
      <c r="S58" s="168"/>
      <c r="T58" s="47">
        <f t="shared" si="20"/>
        <v>0</v>
      </c>
      <c r="U58" s="168"/>
      <c r="V58" s="47">
        <f t="shared" si="21"/>
        <v>0</v>
      </c>
      <c r="W58" s="168"/>
      <c r="X58" s="47">
        <f t="shared" si="22"/>
        <v>0</v>
      </c>
      <c r="Y58" s="168"/>
      <c r="Z58" s="47">
        <f t="shared" si="23"/>
        <v>0</v>
      </c>
      <c r="AA58" s="168"/>
      <c r="AB58" s="47">
        <f t="shared" si="24"/>
        <v>0</v>
      </c>
      <c r="AC58" s="168"/>
      <c r="AD58" s="47">
        <f t="shared" si="25"/>
        <v>0</v>
      </c>
    </row>
    <row r="59" spans="1:30" ht="31.5" customHeight="1" x14ac:dyDescent="0.35">
      <c r="A59" s="44"/>
      <c r="B59" s="164" t="s">
        <v>125</v>
      </c>
      <c r="C59" s="55">
        <f>SUM(C33:C58)</f>
        <v>0</v>
      </c>
      <c r="D59" s="563">
        <f t="shared" si="26"/>
        <v>0</v>
      </c>
      <c r="E59" s="562"/>
      <c r="F59" s="571"/>
      <c r="G59" s="52">
        <f>SUM(G33:G58)</f>
        <v>0</v>
      </c>
      <c r="H59" s="53"/>
      <c r="I59" s="52">
        <f>SUM(I33:I58)</f>
        <v>0</v>
      </c>
      <c r="J59" s="56"/>
      <c r="K59" s="52">
        <f>SUM(K33:K58)</f>
        <v>0</v>
      </c>
      <c r="L59" s="56"/>
      <c r="M59" s="52">
        <f>SUM(M33:M58)</f>
        <v>0</v>
      </c>
      <c r="N59" s="56"/>
      <c r="O59" s="52">
        <f>SUM(O33:O58)</f>
        <v>0</v>
      </c>
      <c r="P59" s="56"/>
      <c r="Q59" s="52">
        <f>SUM(Q33:Q58)</f>
        <v>0</v>
      </c>
      <c r="R59" s="56"/>
      <c r="S59" s="52">
        <f>SUM(S33:S58)</f>
        <v>0</v>
      </c>
      <c r="T59" s="56"/>
      <c r="U59" s="52">
        <f>SUM(U33:U58)</f>
        <v>0</v>
      </c>
      <c r="V59" s="56"/>
      <c r="W59" s="52">
        <f>SUM(W33:W58)</f>
        <v>0</v>
      </c>
      <c r="X59" s="56"/>
      <c r="Y59" s="52">
        <f>SUM(Y33:Y58)</f>
        <v>0</v>
      </c>
      <c r="Z59" s="56"/>
      <c r="AA59" s="52">
        <f>SUM(AA33:AA58)</f>
        <v>0</v>
      </c>
      <c r="AB59" s="56"/>
      <c r="AC59" s="52">
        <f>SUM(AC33:AC58)</f>
        <v>0</v>
      </c>
      <c r="AD59" s="577"/>
    </row>
    <row r="60" spans="1:30" ht="34.5" customHeight="1" x14ac:dyDescent="0.35">
      <c r="H60" s="27"/>
      <c r="I60" s="27"/>
      <c r="J60" s="27"/>
      <c r="K60" s="27"/>
      <c r="L60" s="27"/>
      <c r="M60" s="27"/>
      <c r="N60" s="27"/>
      <c r="O60" s="27"/>
      <c r="P60" s="27"/>
      <c r="Q60" s="27"/>
      <c r="R60" s="27"/>
      <c r="S60" s="27"/>
    </row>
    <row r="61" spans="1:30" ht="60" customHeight="1" x14ac:dyDescent="0.35">
      <c r="A61" s="576"/>
      <c r="B61" s="580" t="s">
        <v>119</v>
      </c>
      <c r="C61" s="578">
        <f>SUM(C29,C59)</f>
        <v>38373</v>
      </c>
      <c r="D61" s="578">
        <f>SUM(D29,D59)</f>
        <v>38373</v>
      </c>
      <c r="E61" s="578"/>
      <c r="F61" s="578"/>
      <c r="G61" s="578">
        <f t="shared" ref="G61:AC61" si="28">SUM(G29,G59)</f>
        <v>7500</v>
      </c>
      <c r="H61" s="578"/>
      <c r="I61" s="578">
        <f t="shared" si="28"/>
        <v>0</v>
      </c>
      <c r="J61" s="578"/>
      <c r="K61" s="578">
        <f t="shared" si="28"/>
        <v>0</v>
      </c>
      <c r="L61" s="578"/>
      <c r="M61" s="578">
        <f t="shared" si="28"/>
        <v>0</v>
      </c>
      <c r="N61" s="578"/>
      <c r="O61" s="578">
        <f t="shared" si="28"/>
        <v>0</v>
      </c>
      <c r="P61" s="578"/>
      <c r="Q61" s="578">
        <f t="shared" si="28"/>
        <v>0</v>
      </c>
      <c r="R61" s="578"/>
      <c r="S61" s="578">
        <f t="shared" si="28"/>
        <v>0</v>
      </c>
      <c r="T61" s="578"/>
      <c r="U61" s="578">
        <f t="shared" si="28"/>
        <v>0</v>
      </c>
      <c r="V61" s="578"/>
      <c r="W61" s="578">
        <f t="shared" si="28"/>
        <v>0</v>
      </c>
      <c r="X61" s="578"/>
      <c r="Y61" s="578">
        <f t="shared" si="28"/>
        <v>0</v>
      </c>
      <c r="Z61" s="578"/>
      <c r="AA61" s="578">
        <f t="shared" si="28"/>
        <v>0</v>
      </c>
      <c r="AB61" s="578"/>
      <c r="AC61" s="578">
        <f t="shared" si="28"/>
        <v>30873</v>
      </c>
      <c r="AD61" s="579"/>
    </row>
    <row r="62" spans="1:30" ht="60" customHeight="1" x14ac:dyDescent="0.35">
      <c r="H62" s="27"/>
      <c r="I62" s="27"/>
      <c r="J62" s="27"/>
      <c r="K62" s="27"/>
      <c r="L62" s="27"/>
      <c r="M62" s="27"/>
      <c r="N62" s="27"/>
      <c r="O62" s="27"/>
      <c r="P62" s="27"/>
      <c r="Q62" s="27"/>
      <c r="R62" s="27"/>
      <c r="S62" s="27"/>
    </row>
    <row r="63" spans="1:30" ht="60" customHeight="1" x14ac:dyDescent="0.35">
      <c r="B63" s="8"/>
      <c r="C63" s="8"/>
      <c r="D63" s="8"/>
      <c r="E63" s="8"/>
      <c r="F63" s="8"/>
      <c r="G63" s="8"/>
      <c r="H63" s="8"/>
      <c r="I63" s="8"/>
      <c r="J63" s="8"/>
      <c r="K63" s="24"/>
      <c r="L63" s="25"/>
      <c r="M63" s="26"/>
      <c r="N63" s="26"/>
      <c r="O63" s="26"/>
      <c r="P63" s="26"/>
      <c r="Q63" s="26"/>
      <c r="R63" s="26"/>
      <c r="S63" s="20"/>
      <c r="T63" s="20"/>
    </row>
    <row r="64" spans="1:30" ht="60" customHeight="1" x14ac:dyDescent="0.35">
      <c r="A64" s="8"/>
      <c r="B64" s="8"/>
      <c r="C64" s="8"/>
      <c r="D64" s="8"/>
      <c r="E64" s="8"/>
      <c r="F64" s="8"/>
      <c r="G64" s="8"/>
      <c r="H64" s="8"/>
      <c r="I64" s="8"/>
      <c r="J64" s="8"/>
      <c r="K64" s="24"/>
      <c r="L64" s="25"/>
      <c r="M64" s="26"/>
      <c r="N64" s="26"/>
      <c r="O64" s="26"/>
      <c r="P64" s="26"/>
      <c r="Q64" s="26"/>
      <c r="R64" s="26"/>
      <c r="S64" s="20"/>
      <c r="T64" s="20"/>
      <c r="U64" s="8"/>
      <c r="V64" s="8"/>
      <c r="W64" s="8"/>
      <c r="X64" s="8"/>
      <c r="Y64" s="8"/>
      <c r="Z64" s="8"/>
      <c r="AA64" s="8"/>
      <c r="AB64" s="8"/>
      <c r="AC64" s="8"/>
      <c r="AD64" s="8"/>
    </row>
    <row r="65" spans="1:30" ht="60" customHeight="1" x14ac:dyDescent="0.35">
      <c r="A65" s="8"/>
      <c r="B65" s="8"/>
      <c r="C65" s="8"/>
      <c r="D65" s="8"/>
      <c r="E65" s="8"/>
      <c r="F65" s="8"/>
      <c r="G65" s="8"/>
      <c r="H65" s="8"/>
      <c r="I65" s="8"/>
      <c r="J65" s="8"/>
      <c r="K65" s="24"/>
      <c r="L65" s="25"/>
      <c r="M65" s="26"/>
      <c r="N65" s="26"/>
      <c r="O65" s="26"/>
      <c r="P65" s="26"/>
      <c r="Q65" s="26"/>
      <c r="R65" s="26"/>
      <c r="S65" s="20"/>
      <c r="T65" s="20"/>
      <c r="U65" s="8"/>
      <c r="V65" s="8"/>
      <c r="W65" s="8"/>
      <c r="X65" s="8"/>
      <c r="Y65" s="8"/>
      <c r="Z65" s="8"/>
      <c r="AA65" s="8"/>
      <c r="AB65" s="8"/>
      <c r="AC65" s="8"/>
      <c r="AD65" s="8"/>
    </row>
    <row r="66" spans="1:30" ht="60" customHeight="1" x14ac:dyDescent="0.35">
      <c r="A66" s="8"/>
      <c r="B66" s="8"/>
      <c r="C66" s="8"/>
      <c r="D66" s="8"/>
      <c r="E66" s="8"/>
      <c r="F66" s="8"/>
      <c r="G66" s="8"/>
      <c r="H66" s="8"/>
      <c r="I66" s="8"/>
      <c r="J66" s="8"/>
      <c r="K66" s="24"/>
      <c r="L66" s="25"/>
      <c r="M66" s="26"/>
      <c r="N66" s="26"/>
      <c r="O66" s="26"/>
      <c r="P66" s="26"/>
      <c r="Q66" s="26"/>
      <c r="R66" s="26"/>
      <c r="S66" s="20"/>
      <c r="T66" s="20"/>
      <c r="U66" s="8"/>
      <c r="V66" s="8"/>
      <c r="W66" s="8"/>
      <c r="X66" s="8"/>
      <c r="Y66" s="8"/>
      <c r="Z66" s="8"/>
      <c r="AA66" s="8"/>
      <c r="AB66" s="8"/>
      <c r="AC66" s="8"/>
      <c r="AD66" s="8"/>
    </row>
    <row r="67" spans="1:30" ht="60" customHeight="1" x14ac:dyDescent="0.35">
      <c r="A67" s="8"/>
      <c r="B67" s="821" t="s">
        <v>128</v>
      </c>
      <c r="C67" s="821"/>
      <c r="D67" s="821"/>
      <c r="E67" s="821"/>
      <c r="F67" s="821"/>
      <c r="G67" s="821"/>
      <c r="H67" s="821"/>
      <c r="I67" s="821"/>
      <c r="J67" s="8"/>
      <c r="K67" s="24"/>
      <c r="L67" s="25"/>
      <c r="M67" s="26"/>
      <c r="N67" s="26"/>
      <c r="O67" s="26"/>
      <c r="P67" s="26"/>
      <c r="Q67" s="26"/>
      <c r="R67" s="26"/>
      <c r="S67" s="20"/>
      <c r="T67" s="20"/>
      <c r="U67" s="8"/>
      <c r="V67" s="8"/>
      <c r="W67" s="8"/>
      <c r="X67" s="8"/>
      <c r="Y67" s="8"/>
      <c r="Z67" s="8"/>
      <c r="AA67" s="8"/>
      <c r="AB67" s="8"/>
      <c r="AC67" s="8"/>
      <c r="AD67" s="8"/>
    </row>
    <row r="68" spans="1:30" ht="60" customHeight="1" x14ac:dyDescent="0.35">
      <c r="A68" s="8"/>
      <c r="B68" s="385" t="s">
        <v>128</v>
      </c>
      <c r="C68" s="386" t="s">
        <v>128</v>
      </c>
      <c r="D68" s="386"/>
      <c r="E68" s="386"/>
      <c r="F68" s="386"/>
      <c r="G68" s="20"/>
      <c r="H68" s="8"/>
      <c r="I68" s="8"/>
      <c r="J68" s="8"/>
      <c r="K68" s="24"/>
      <c r="L68" s="25"/>
      <c r="M68" s="26"/>
      <c r="N68" s="26"/>
      <c r="O68" s="26"/>
      <c r="P68" s="26"/>
      <c r="Q68" s="26"/>
      <c r="R68" s="26"/>
      <c r="S68" s="20"/>
      <c r="T68" s="20"/>
      <c r="U68" s="8"/>
      <c r="V68" s="8"/>
      <c r="W68" s="8"/>
      <c r="X68" s="8"/>
      <c r="Y68" s="8"/>
      <c r="Z68" s="8"/>
      <c r="AA68" s="8"/>
      <c r="AB68" s="8"/>
      <c r="AC68" s="8"/>
      <c r="AD68" s="8"/>
    </row>
    <row r="69" spans="1:30" ht="60" customHeight="1" x14ac:dyDescent="0.35">
      <c r="A69" s="8"/>
      <c r="B69" s="20"/>
      <c r="C69" s="20"/>
      <c r="D69" s="20"/>
      <c r="E69" s="20"/>
      <c r="F69" s="20"/>
      <c r="G69" s="20"/>
      <c r="H69" s="20"/>
      <c r="I69" s="20"/>
      <c r="J69" s="20"/>
      <c r="K69" s="24"/>
      <c r="L69" s="25"/>
      <c r="M69" s="26"/>
      <c r="N69" s="26"/>
      <c r="O69" s="26"/>
      <c r="P69" s="26"/>
      <c r="Q69" s="26"/>
      <c r="R69" s="26"/>
      <c r="S69" s="20"/>
      <c r="T69" s="20"/>
      <c r="U69" s="8"/>
      <c r="V69" s="8"/>
      <c r="W69" s="8"/>
      <c r="X69" s="8"/>
      <c r="Y69" s="8"/>
      <c r="Z69" s="8"/>
      <c r="AA69" s="8"/>
      <c r="AB69" s="8"/>
      <c r="AC69" s="8"/>
      <c r="AD69" s="8"/>
    </row>
    <row r="70" spans="1:30" ht="60" customHeight="1" x14ac:dyDescent="0.35">
      <c r="A70" s="8"/>
      <c r="B70" s="386" t="s">
        <v>128</v>
      </c>
      <c r="C70" s="20"/>
      <c r="D70" s="20"/>
      <c r="E70" s="20"/>
      <c r="F70" s="20"/>
      <c r="G70" s="20"/>
      <c r="H70" s="20"/>
      <c r="I70" s="20"/>
      <c r="J70" s="20"/>
      <c r="K70" s="8"/>
      <c r="L70" s="8"/>
      <c r="M70" s="8"/>
      <c r="N70" s="8"/>
      <c r="O70" s="8"/>
      <c r="P70" s="8"/>
      <c r="Q70" s="8"/>
      <c r="R70" s="8"/>
      <c r="S70" s="8"/>
      <c r="T70" s="8"/>
      <c r="U70" s="8"/>
      <c r="V70" s="8"/>
      <c r="W70" s="8"/>
      <c r="X70" s="8"/>
      <c r="Y70" s="8"/>
      <c r="Z70" s="8"/>
      <c r="AA70" s="8"/>
      <c r="AB70" s="8"/>
      <c r="AC70" s="8"/>
      <c r="AD70" s="8"/>
    </row>
    <row r="71" spans="1:30" ht="60" customHeight="1" x14ac:dyDescent="0.35">
      <c r="A71" s="8"/>
      <c r="B71" s="389"/>
      <c r="C71" s="814" t="s">
        <v>128</v>
      </c>
      <c r="D71" s="814"/>
      <c r="E71" s="814"/>
      <c r="F71" s="814"/>
      <c r="G71" s="814"/>
      <c r="H71" s="389"/>
      <c r="I71" s="389" t="s">
        <v>128</v>
      </c>
      <c r="J71" s="20"/>
      <c r="K71" s="19"/>
      <c r="L71" s="19"/>
      <c r="M71" s="8"/>
      <c r="N71" s="8"/>
      <c r="O71" s="8"/>
      <c r="P71" s="8"/>
      <c r="Q71" s="8"/>
      <c r="R71" s="8"/>
      <c r="S71" s="8"/>
      <c r="T71" s="8"/>
      <c r="U71" s="8"/>
      <c r="V71" s="8"/>
      <c r="W71" s="8"/>
      <c r="X71" s="8"/>
      <c r="Y71" s="8"/>
      <c r="Z71" s="8"/>
      <c r="AA71" s="8"/>
      <c r="AB71" s="8"/>
      <c r="AC71" s="8"/>
      <c r="AD71" s="8"/>
    </row>
    <row r="72" spans="1:30" ht="60" customHeight="1" x14ac:dyDescent="0.35">
      <c r="A72" s="8"/>
      <c r="B72" s="387" t="s">
        <v>128</v>
      </c>
      <c r="C72" s="388" t="s">
        <v>128</v>
      </c>
      <c r="D72" s="388"/>
      <c r="E72" s="388"/>
      <c r="F72" s="388"/>
      <c r="H72" s="8"/>
      <c r="I72" s="388" t="s">
        <v>128</v>
      </c>
      <c r="J72" s="28"/>
      <c r="K72" s="8"/>
      <c r="L72" s="8"/>
      <c r="M72" s="8"/>
      <c r="N72" s="8"/>
      <c r="O72" s="8"/>
      <c r="P72" s="8"/>
      <c r="Q72" s="8"/>
      <c r="R72" s="8"/>
      <c r="S72" s="8"/>
      <c r="T72" s="8"/>
      <c r="U72" s="8"/>
      <c r="V72" s="8"/>
      <c r="W72" s="8"/>
      <c r="X72" s="8"/>
      <c r="Y72" s="8"/>
      <c r="Z72" s="8"/>
      <c r="AA72" s="8"/>
      <c r="AB72" s="8"/>
      <c r="AC72" s="8"/>
      <c r="AD72" s="8"/>
    </row>
    <row r="73" spans="1:30" ht="60" customHeight="1" x14ac:dyDescent="0.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1:30" ht="60" customHeight="1" x14ac:dyDescent="0.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1:30" ht="60" customHeight="1" x14ac:dyDescent="0.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1:30" ht="60" customHeight="1" x14ac:dyDescent="0.35">
      <c r="B76" s="8"/>
      <c r="C76" s="8"/>
      <c r="D76" s="8"/>
      <c r="E76" s="8"/>
      <c r="F76" s="8"/>
      <c r="G76" s="8"/>
      <c r="H76" s="8"/>
      <c r="I76" s="8"/>
      <c r="J76" s="8"/>
      <c r="K76" s="8"/>
      <c r="L76" s="20"/>
      <c r="M76" s="8"/>
      <c r="N76" s="8"/>
      <c r="O76" s="8"/>
      <c r="P76" s="8"/>
      <c r="Q76" s="8"/>
      <c r="R76" s="8"/>
      <c r="S76" s="8"/>
      <c r="T76" s="8"/>
    </row>
    <row r="77" spans="1:30" ht="60" customHeight="1" x14ac:dyDescent="0.35">
      <c r="B77" s="8"/>
      <c r="C77" s="8"/>
      <c r="D77" s="8"/>
      <c r="E77" s="8"/>
      <c r="F77" s="8"/>
      <c r="G77" s="8"/>
      <c r="H77" s="8"/>
      <c r="I77" s="8"/>
      <c r="J77" s="8"/>
      <c r="K77" s="8"/>
      <c r="L77" s="8"/>
      <c r="M77" s="8"/>
      <c r="N77" s="8"/>
      <c r="O77" s="8"/>
      <c r="P77" s="8"/>
      <c r="Q77" s="8"/>
      <c r="R77" s="8"/>
      <c r="S77" s="8"/>
      <c r="T77" s="8"/>
    </row>
    <row r="78" spans="1:30" ht="60" customHeight="1" x14ac:dyDescent="0.35">
      <c r="H78" s="27"/>
      <c r="I78" s="27"/>
      <c r="J78" s="27"/>
      <c r="K78" s="27"/>
      <c r="L78" s="27"/>
      <c r="M78" s="27"/>
      <c r="N78" s="27"/>
      <c r="O78" s="27"/>
      <c r="P78" s="27"/>
      <c r="Q78" s="27"/>
      <c r="R78" s="27"/>
      <c r="S78" s="27"/>
    </row>
    <row r="79" spans="1:30" ht="60" customHeight="1" x14ac:dyDescent="0.35"/>
    <row r="80" spans="1:30" ht="60" customHeight="1" x14ac:dyDescent="0.35"/>
    <row r="81" ht="60" customHeight="1" x14ac:dyDescent="0.35"/>
    <row r="82" ht="60" customHeight="1" x14ac:dyDescent="0.35"/>
    <row r="83" ht="60" customHeight="1" x14ac:dyDescent="0.35"/>
    <row r="84" ht="60" customHeight="1" x14ac:dyDescent="0.35"/>
    <row r="85" ht="60" customHeight="1" x14ac:dyDescent="0.35"/>
    <row r="86" ht="60" customHeight="1" x14ac:dyDescent="0.35"/>
    <row r="87" ht="60" customHeight="1" x14ac:dyDescent="0.35"/>
    <row r="88" ht="60" customHeight="1" x14ac:dyDescent="0.35"/>
    <row r="89" ht="60" customHeight="1" x14ac:dyDescent="0.35"/>
    <row r="90" ht="60" customHeight="1" x14ac:dyDescent="0.35"/>
    <row r="91" ht="60" customHeight="1" x14ac:dyDescent="0.35"/>
  </sheetData>
  <sheetProtection password="CAC7" sheet="1" objects="1" scenarios="1"/>
  <mergeCells count="43">
    <mergeCell ref="G3:L4"/>
    <mergeCell ref="P1:AD1"/>
    <mergeCell ref="P2:AD2"/>
    <mergeCell ref="D5:D6"/>
    <mergeCell ref="E5:E6"/>
    <mergeCell ref="A3:E4"/>
    <mergeCell ref="A1:C1"/>
    <mergeCell ref="A2:C2"/>
    <mergeCell ref="K2:L2"/>
    <mergeCell ref="D2:H2"/>
    <mergeCell ref="G1:O1"/>
    <mergeCell ref="M3:Y4"/>
    <mergeCell ref="K31:L31"/>
    <mergeCell ref="AC31:AD31"/>
    <mergeCell ref="U5:V5"/>
    <mergeCell ref="W5:X5"/>
    <mergeCell ref="S5:T5"/>
    <mergeCell ref="M5:N5"/>
    <mergeCell ref="K5:L5"/>
    <mergeCell ref="AC5:AD5"/>
    <mergeCell ref="B67:I67"/>
    <mergeCell ref="C5:C6"/>
    <mergeCell ref="A31:A32"/>
    <mergeCell ref="B31:B32"/>
    <mergeCell ref="A5:A6"/>
    <mergeCell ref="B5:B6"/>
    <mergeCell ref="I5:J5"/>
    <mergeCell ref="C71:G71"/>
    <mergeCell ref="AA31:AB31"/>
    <mergeCell ref="Y31:Z31"/>
    <mergeCell ref="O31:P31"/>
    <mergeCell ref="O5:P5"/>
    <mergeCell ref="Q5:R5"/>
    <mergeCell ref="M31:N31"/>
    <mergeCell ref="Y5:Z5"/>
    <mergeCell ref="AA5:AB5"/>
    <mergeCell ref="W31:X31"/>
    <mergeCell ref="Q31:R31"/>
    <mergeCell ref="S31:T31"/>
    <mergeCell ref="U31:V31"/>
    <mergeCell ref="C31:C32"/>
    <mergeCell ref="G31:H31"/>
    <mergeCell ref="I31:J31"/>
  </mergeCells>
  <conditionalFormatting sqref="E7:E28 E33:E58">
    <cfRule type="containsBlanks" dxfId="3" priority="5">
      <formula>LEN(TRIM(E7))=0</formula>
    </cfRule>
    <cfRule type="cellIs" dxfId="2" priority="10" operator="equal">
      <formula>0</formula>
    </cfRule>
    <cfRule type="cellIs" dxfId="1" priority="11" operator="notEqual">
      <formula>1</formula>
    </cfRule>
    <cfRule type="cellIs" dxfId="0" priority="13" operator="equal">
      <formula>1</formula>
    </cfRule>
  </conditionalFormatting>
  <pageMargins left="0.25" right="0.25" top="0.75" bottom="0.75" header="0.3" footer="0.3"/>
  <pageSetup paperSize="5" scale="21" fitToHeight="0" orientation="landscape" r:id="rId1"/>
  <headerFooter alignWithMargins="0"/>
  <rowBreaks count="2" manualBreakCount="2">
    <brk id="30" max="27" man="1"/>
    <brk id="59" max="27" man="1"/>
  </rowBreaks>
  <colBreaks count="1" manualBreakCount="1">
    <brk id="42" max="104857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outlinePr summaryBelow="0"/>
    <pageSetUpPr fitToPage="1"/>
  </sheetPr>
  <dimension ref="B2:V118"/>
  <sheetViews>
    <sheetView showGridLines="0" zoomScale="55" zoomScaleNormal="55" zoomScaleSheetLayoutView="40" zoomScalePageLayoutView="80" workbookViewId="0">
      <selection activeCell="S61" sqref="S61"/>
    </sheetView>
  </sheetViews>
  <sheetFormatPr defaultColWidth="9.109375" defaultRowHeight="32.25" customHeight="1" x14ac:dyDescent="0.25"/>
  <cols>
    <col min="1" max="1" width="2.77734375" style="237" customWidth="1"/>
    <col min="2" max="2" width="8.109375" style="231" customWidth="1"/>
    <col min="3" max="3" width="9.109375" style="232"/>
    <col min="4" max="4" width="11.44140625" style="232" customWidth="1"/>
    <col min="5" max="5" width="9.109375" style="232"/>
    <col min="6" max="6" width="10.5546875" style="232" customWidth="1"/>
    <col min="7" max="7" width="21.109375" style="232" customWidth="1"/>
    <col min="8" max="8" width="21.88671875" style="233" customWidth="1"/>
    <col min="9" max="9" width="22.44140625" style="233" customWidth="1"/>
    <col min="10" max="10" width="22.109375" style="233" customWidth="1"/>
    <col min="11" max="11" width="23.21875" style="234" customWidth="1"/>
    <col min="12" max="12" width="1.88671875" style="234" customWidth="1"/>
    <col min="13" max="13" width="56.88671875" style="234" customWidth="1"/>
    <col min="14" max="14" width="18.21875" style="234" customWidth="1"/>
    <col min="15" max="19" width="11" style="235" customWidth="1"/>
    <col min="20" max="20" width="34.5546875" style="236" customWidth="1"/>
    <col min="21" max="16384" width="9.109375" style="237"/>
  </cols>
  <sheetData>
    <row r="2" spans="2:22" s="223" customFormat="1" ht="32.25" customHeight="1" x14ac:dyDescent="0.25">
      <c r="B2" s="219" t="s">
        <v>276</v>
      </c>
      <c r="C2" s="220"/>
      <c r="D2" s="220"/>
      <c r="E2" s="220"/>
      <c r="F2" s="220"/>
      <c r="G2" s="220"/>
      <c r="H2" s="220"/>
      <c r="I2" s="220"/>
      <c r="J2" s="220"/>
      <c r="K2" s="221"/>
      <c r="L2" s="222"/>
      <c r="M2" s="222"/>
      <c r="N2" s="222"/>
      <c r="O2" s="222"/>
      <c r="P2" s="222"/>
      <c r="Q2" s="222"/>
      <c r="R2" s="222"/>
      <c r="S2" s="222"/>
      <c r="T2" s="222"/>
    </row>
    <row r="3" spans="2:22" s="227" customFormat="1" ht="32.25" customHeight="1" x14ac:dyDescent="0.25">
      <c r="B3" s="224" t="s">
        <v>166</v>
      </c>
      <c r="C3" s="225"/>
      <c r="D3" s="225"/>
      <c r="E3" s="225"/>
      <c r="F3" s="225"/>
      <c r="G3" s="225"/>
      <c r="H3" s="225"/>
      <c r="I3" s="225"/>
      <c r="J3" s="225"/>
      <c r="K3" s="226"/>
      <c r="L3" s="225"/>
      <c r="M3" s="225"/>
      <c r="N3" s="225"/>
      <c r="O3" s="225"/>
      <c r="P3" s="225"/>
      <c r="Q3" s="225"/>
      <c r="R3" s="225"/>
      <c r="S3" s="225"/>
      <c r="T3" s="225"/>
    </row>
    <row r="4" spans="2:22" s="227" customFormat="1" ht="32.25" customHeight="1" x14ac:dyDescent="0.25">
      <c r="B4" s="228" t="s">
        <v>133</v>
      </c>
      <c r="C4" s="855">
        <f>'Budget Summary Sheet'!L4</f>
        <v>73</v>
      </c>
      <c r="D4" s="855"/>
      <c r="E4" s="856"/>
      <c r="F4" s="856"/>
      <c r="G4" s="857"/>
      <c r="H4" s="857"/>
      <c r="I4" s="857"/>
      <c r="J4" s="857"/>
      <c r="K4" s="858"/>
      <c r="L4" s="229"/>
      <c r="P4" s="229"/>
      <c r="Q4" s="229"/>
      <c r="R4" s="229"/>
      <c r="S4" s="229"/>
      <c r="T4" s="229"/>
      <c r="U4" s="230"/>
    </row>
    <row r="5" spans="2:22" s="227" customFormat="1" ht="32.25" customHeight="1" x14ac:dyDescent="0.25">
      <c r="B5" s="859" t="s">
        <v>167</v>
      </c>
      <c r="C5" s="860"/>
      <c r="D5" s="860"/>
      <c r="E5" s="861" t="str">
        <f>'Budget Summary Sheet'!G5</f>
        <v>Chinatown</v>
      </c>
      <c r="F5" s="861"/>
      <c r="G5" s="861"/>
      <c r="H5" s="861"/>
      <c r="I5" s="861"/>
      <c r="J5" s="861"/>
      <c r="K5" s="862"/>
      <c r="L5" s="229"/>
      <c r="N5" s="229"/>
      <c r="O5" s="229"/>
      <c r="P5" s="229"/>
      <c r="Q5" s="229"/>
      <c r="R5" s="229"/>
      <c r="S5" s="229"/>
      <c r="T5" s="229"/>
      <c r="U5" s="230"/>
      <c r="V5" s="230"/>
    </row>
    <row r="6" spans="2:22" ht="32.25" customHeight="1" thickBot="1" x14ac:dyDescent="0.3"/>
    <row r="7" spans="2:22" ht="32.25" customHeight="1" thickBot="1" x14ac:dyDescent="0.3">
      <c r="H7" s="863" t="s">
        <v>277</v>
      </c>
      <c r="I7" s="864"/>
      <c r="J7" s="864"/>
      <c r="K7" s="865" t="s">
        <v>168</v>
      </c>
      <c r="L7" s="238"/>
      <c r="M7" s="866" t="s">
        <v>169</v>
      </c>
      <c r="N7" s="867"/>
      <c r="O7" s="868" t="s">
        <v>278</v>
      </c>
      <c r="P7" s="869"/>
      <c r="Q7" s="869"/>
      <c r="R7" s="870"/>
      <c r="S7" s="871"/>
      <c r="T7" s="239"/>
    </row>
    <row r="8" spans="2:22" s="245" customFormat="1" ht="59.4" customHeight="1" x14ac:dyDescent="0.25">
      <c r="B8" s="240">
        <v>1</v>
      </c>
      <c r="C8" s="872" t="s">
        <v>3</v>
      </c>
      <c r="D8" s="872"/>
      <c r="E8" s="872"/>
      <c r="F8" s="872"/>
      <c r="G8" s="873"/>
      <c r="H8" s="289" t="s">
        <v>273</v>
      </c>
      <c r="I8" s="289" t="s">
        <v>279</v>
      </c>
      <c r="J8" s="289" t="s">
        <v>170</v>
      </c>
      <c r="K8" s="289" t="s">
        <v>171</v>
      </c>
      <c r="L8" s="241"/>
      <c r="M8" s="290" t="s">
        <v>172</v>
      </c>
      <c r="N8" s="291" t="s">
        <v>280</v>
      </c>
      <c r="O8" s="243" t="s">
        <v>8</v>
      </c>
      <c r="P8" s="243" t="s">
        <v>9</v>
      </c>
      <c r="Q8" s="243" t="s">
        <v>10</v>
      </c>
      <c r="R8" s="243" t="s">
        <v>11</v>
      </c>
      <c r="S8" s="243" t="s">
        <v>173</v>
      </c>
      <c r="T8" s="244" t="s">
        <v>231</v>
      </c>
    </row>
    <row r="9" spans="2:22" s="247" customFormat="1" ht="32.25" customHeight="1" x14ac:dyDescent="0.25">
      <c r="B9" s="331">
        <v>1.01</v>
      </c>
      <c r="C9" s="850" t="str">
        <f>'1.0 Customer Attraction'!B6</f>
        <v>Website</v>
      </c>
      <c r="D9" s="851"/>
      <c r="E9" s="851"/>
      <c r="F9" s="851"/>
      <c r="G9" s="852"/>
      <c r="H9" s="335">
        <f>'1.0 Customer Attraction'!L6</f>
        <v>4000</v>
      </c>
      <c r="I9" s="483">
        <v>0</v>
      </c>
      <c r="J9" s="336">
        <f>'Actuals (Q1)'!L9+'Actuals (Q2)'!L9+'Actuals (Q3)'!L9+'Actuals (Q4)'!L9</f>
        <v>0</v>
      </c>
      <c r="K9" s="336">
        <f>H9-J9</f>
        <v>4000</v>
      </c>
      <c r="L9" s="234"/>
      <c r="M9" s="286" t="str">
        <f>'1.0 Customer Attraction'!C23</f>
        <v>Number of unique visits to Home Page</v>
      </c>
      <c r="N9" s="377">
        <f>'Actuals (Q1)'!O9+'Actuals (Q2)'!O9+'Actuals (Q3)'!O9+'Actuals (Q4)'!O9</f>
        <v>0</v>
      </c>
      <c r="O9" s="322" t="str">
        <f>'Actuals (Q1)'!P9</f>
        <v xml:space="preserve"> </v>
      </c>
      <c r="P9" s="322" t="str">
        <f>'Actuals (Q2)'!P9</f>
        <v xml:space="preserve"> </v>
      </c>
      <c r="Q9" s="322" t="str">
        <f>'Actuals (Q3)'!P9</f>
        <v xml:space="preserve"> </v>
      </c>
      <c r="R9" s="322" t="str">
        <f>'Actuals (Q4)'!P9</f>
        <v xml:space="preserve"> </v>
      </c>
      <c r="S9" s="322">
        <f>SUM(O9:R9)</f>
        <v>0</v>
      </c>
      <c r="T9" s="449"/>
    </row>
    <row r="10" spans="2:22" ht="32.25" customHeight="1" x14ac:dyDescent="0.25">
      <c r="B10" s="332">
        <v>1.02</v>
      </c>
      <c r="C10" s="850" t="s">
        <v>14</v>
      </c>
      <c r="D10" s="851"/>
      <c r="E10" s="851"/>
      <c r="F10" s="851"/>
      <c r="G10" s="852"/>
      <c r="H10" s="335">
        <f>'1.0 Customer Attraction'!L7</f>
        <v>0</v>
      </c>
      <c r="I10" s="483">
        <v>0</v>
      </c>
      <c r="J10" s="336">
        <f>'Actuals (Q1)'!L10+'Actuals (Q2)'!L10+'Actuals (Q3)'!L10+'Actuals (Q4)'!L10</f>
        <v>0</v>
      </c>
      <c r="K10" s="336">
        <f t="shared" ref="K10:K20" si="0">H10-J10</f>
        <v>0</v>
      </c>
      <c r="M10" s="286" t="str">
        <f>'1.0 Customer Attraction'!C24</f>
        <v>Attendance at Neighborhood Events</v>
      </c>
      <c r="N10" s="377">
        <f>'Actuals (Q1)'!O10+'Actuals (Q2)'!O10+'Actuals (Q3)'!O10+'Actuals (Q4)'!O10</f>
        <v>0</v>
      </c>
      <c r="O10" s="322" t="str">
        <f>'Actuals (Q1)'!P10</f>
        <v xml:space="preserve"> </v>
      </c>
      <c r="P10" s="322" t="str">
        <f>'Actuals (Q2)'!P10</f>
        <v xml:space="preserve"> </v>
      </c>
      <c r="Q10" s="322" t="str">
        <f>'Actuals (Q3)'!P10</f>
        <v xml:space="preserve"> </v>
      </c>
      <c r="R10" s="322" t="str">
        <f>'Actuals (Q4)'!P10</f>
        <v xml:space="preserve"> </v>
      </c>
      <c r="S10" s="322">
        <f>SUM(O10:R10)</f>
        <v>0</v>
      </c>
      <c r="T10" s="449"/>
    </row>
    <row r="11" spans="2:22" ht="32.25" customHeight="1" x14ac:dyDescent="0.25">
      <c r="B11" s="332">
        <v>1.03</v>
      </c>
      <c r="C11" s="850" t="s">
        <v>16</v>
      </c>
      <c r="D11" s="851"/>
      <c r="E11" s="851"/>
      <c r="F11" s="851"/>
      <c r="G11" s="852"/>
      <c r="H11" s="335">
        <f>'1.0 Customer Attraction'!L8</f>
        <v>2000</v>
      </c>
      <c r="I11" s="483">
        <v>0</v>
      </c>
      <c r="J11" s="336">
        <f>'Actuals (Q1)'!L11+'Actuals (Q2)'!L11+'Actuals (Q3)'!L11+'Actuals (Q4)'!L11</f>
        <v>0</v>
      </c>
      <c r="K11" s="336">
        <f t="shared" si="0"/>
        <v>2000</v>
      </c>
      <c r="M11" s="286" t="str">
        <f>'1.0 Customer Attraction'!C25</f>
        <v>Number of Unique IP's</v>
      </c>
      <c r="N11" s="378">
        <f>'Actuals (Q1)'!O11+'Actuals (Q2)'!O11+'Actuals (Q3)'!O11+'Actuals (Q4)'!O11</f>
        <v>0</v>
      </c>
      <c r="O11" s="322" t="str">
        <f>'Actuals (Q1)'!P11</f>
        <v xml:space="preserve"> </v>
      </c>
      <c r="P11" s="322" t="str">
        <f>'Actuals (Q2)'!P11</f>
        <v xml:space="preserve"> </v>
      </c>
      <c r="Q11" s="322" t="str">
        <f>'Actuals (Q3)'!P11</f>
        <v xml:space="preserve"> </v>
      </c>
      <c r="R11" s="322" t="str">
        <f>'Actuals (Q4)'!P11</f>
        <v xml:space="preserve"> </v>
      </c>
      <c r="S11" s="322">
        <f t="shared" ref="S11:S20" si="1">SUM(O11:R11)</f>
        <v>0</v>
      </c>
      <c r="T11" s="449"/>
    </row>
    <row r="12" spans="2:22" ht="32.25" customHeight="1" x14ac:dyDescent="0.25">
      <c r="B12" s="332">
        <v>1.04</v>
      </c>
      <c r="C12" s="850" t="s">
        <v>17</v>
      </c>
      <c r="D12" s="851"/>
      <c r="E12" s="851"/>
      <c r="F12" s="851"/>
      <c r="G12" s="852"/>
      <c r="H12" s="335">
        <f>'1.0 Customer Attraction'!L9</f>
        <v>2000</v>
      </c>
      <c r="I12" s="483">
        <v>0</v>
      </c>
      <c r="J12" s="336">
        <f>'Actuals (Q1)'!L12+'Actuals (Q2)'!L12+'Actuals (Q3)'!L12+'Actuals (Q4)'!L12</f>
        <v>0</v>
      </c>
      <c r="K12" s="336">
        <f t="shared" si="0"/>
        <v>2000</v>
      </c>
      <c r="M12" s="286" t="str">
        <f>'1.0 Customer Attraction'!C26</f>
        <v>Number of Facebook Likes</v>
      </c>
      <c r="N12" s="378">
        <f>'Actuals (Q1)'!O12+'Actuals (Q2)'!O12+'Actuals (Q3)'!O12+'Actuals (Q4)'!O12</f>
        <v>0</v>
      </c>
      <c r="O12" s="322" t="str">
        <f>'Actuals (Q1)'!P12</f>
        <v xml:space="preserve"> </v>
      </c>
      <c r="P12" s="322" t="str">
        <f>'Actuals (Q2)'!P12</f>
        <v xml:space="preserve"> </v>
      </c>
      <c r="Q12" s="322" t="str">
        <f>'Actuals (Q3)'!P12</f>
        <v xml:space="preserve"> </v>
      </c>
      <c r="R12" s="322" t="str">
        <f>'Actuals (Q4)'!P12</f>
        <v xml:space="preserve"> </v>
      </c>
      <c r="S12" s="322">
        <f t="shared" si="1"/>
        <v>0</v>
      </c>
      <c r="T12" s="449"/>
    </row>
    <row r="13" spans="2:22" s="247" customFormat="1" ht="32.25" customHeight="1" x14ac:dyDescent="0.25">
      <c r="B13" s="332">
        <v>1.05</v>
      </c>
      <c r="C13" s="850" t="s">
        <v>19</v>
      </c>
      <c r="D13" s="851"/>
      <c r="E13" s="851"/>
      <c r="F13" s="851"/>
      <c r="G13" s="852"/>
      <c r="H13" s="335">
        <f>'1.0 Customer Attraction'!L10</f>
        <v>0</v>
      </c>
      <c r="I13" s="483">
        <v>0</v>
      </c>
      <c r="J13" s="336">
        <f>'Actuals (Q1)'!L13+'Actuals (Q2)'!L13+'Actuals (Q3)'!L13+'Actuals (Q4)'!L13</f>
        <v>0</v>
      </c>
      <c r="K13" s="336">
        <f t="shared" si="0"/>
        <v>0</v>
      </c>
      <c r="L13" s="234"/>
      <c r="M13" s="286" t="str">
        <f>'1.0 Customer Attraction'!C27</f>
        <v>Number of repaired or replaced or new banners</v>
      </c>
      <c r="N13" s="379">
        <f>'Actuals (Q1)'!O13+'Actuals (Q2)'!O13+'Actuals (Q3)'!O13+'Actuals (Q4)'!O13</f>
        <v>0</v>
      </c>
      <c r="O13" s="322" t="str">
        <f>'Actuals (Q1)'!P13</f>
        <v xml:space="preserve"> </v>
      </c>
      <c r="P13" s="322" t="str">
        <f>'Actuals (Q2)'!P13</f>
        <v xml:space="preserve"> </v>
      </c>
      <c r="Q13" s="322" t="str">
        <f>'Actuals (Q3)'!P13</f>
        <v xml:space="preserve"> </v>
      </c>
      <c r="R13" s="322" t="str">
        <f>'Actuals (Q4)'!P13</f>
        <v xml:space="preserve"> </v>
      </c>
      <c r="S13" s="322">
        <f t="shared" si="1"/>
        <v>0</v>
      </c>
      <c r="T13" s="449"/>
    </row>
    <row r="14" spans="2:22" s="247" customFormat="1" ht="32.25" customHeight="1" x14ac:dyDescent="0.25">
      <c r="B14" s="332">
        <v>1.06</v>
      </c>
      <c r="C14" s="850" t="s">
        <v>20</v>
      </c>
      <c r="D14" s="851"/>
      <c r="E14" s="851"/>
      <c r="F14" s="851"/>
      <c r="G14" s="852"/>
      <c r="H14" s="335">
        <f>'1.0 Customer Attraction'!L11</f>
        <v>0</v>
      </c>
      <c r="I14" s="483">
        <v>0</v>
      </c>
      <c r="J14" s="336">
        <f>'Actuals (Q1)'!L14+'Actuals (Q2)'!L14+'Actuals (Q3)'!L14+'Actuals (Q4)'!L14</f>
        <v>0</v>
      </c>
      <c r="K14" s="336">
        <f t="shared" si="0"/>
        <v>0</v>
      </c>
      <c r="L14" s="234"/>
      <c r="M14" s="286" t="str">
        <f>'1.0 Customer Attraction'!C28</f>
        <v>Number of Holiday Decorations Installed</v>
      </c>
      <c r="N14" s="380">
        <f>'Actuals (Q1)'!O14+'Actuals (Q2)'!O14+'Actuals (Q3)'!O14+'Actuals (Q4)'!O14</f>
        <v>0</v>
      </c>
      <c r="O14" s="322" t="str">
        <f>'Actuals (Q1)'!P14</f>
        <v xml:space="preserve"> </v>
      </c>
      <c r="P14" s="322" t="str">
        <f>'Actuals (Q2)'!P14</f>
        <v xml:space="preserve"> </v>
      </c>
      <c r="Q14" s="322" t="str">
        <f>'Actuals (Q3)'!P14</f>
        <v xml:space="preserve"> </v>
      </c>
      <c r="R14" s="322" t="str">
        <f>'Actuals (Q4)'!P14</f>
        <v xml:space="preserve"> </v>
      </c>
      <c r="S14" s="322">
        <f t="shared" si="1"/>
        <v>0</v>
      </c>
      <c r="T14" s="449"/>
    </row>
    <row r="15" spans="2:22" s="247" customFormat="1" ht="32.25" customHeight="1" x14ac:dyDescent="0.25">
      <c r="B15" s="332">
        <v>1.07</v>
      </c>
      <c r="C15" s="850" t="s">
        <v>21</v>
      </c>
      <c r="D15" s="851"/>
      <c r="E15" s="851"/>
      <c r="F15" s="851"/>
      <c r="G15" s="852"/>
      <c r="H15" s="335">
        <f>'1.0 Customer Attraction'!L12</f>
        <v>2000</v>
      </c>
      <c r="I15" s="483">
        <v>0</v>
      </c>
      <c r="J15" s="336">
        <f>'Actuals (Q1)'!L15+'Actuals (Q2)'!L15+'Actuals (Q3)'!L15+'Actuals (Q4)'!L15</f>
        <v>0</v>
      </c>
      <c r="K15" s="336">
        <f t="shared" si="0"/>
        <v>2000</v>
      </c>
      <c r="L15" s="234"/>
      <c r="M15" s="286" t="str">
        <f>'1.0 Customer Attraction'!C29</f>
        <v>Number of Print Material Distributed</v>
      </c>
      <c r="N15" s="377">
        <f>'Actuals (Q1)'!O15+'Actuals (Q2)'!O15+'Actuals (Q3)'!O15+'Actuals (Q4)'!O15</f>
        <v>0</v>
      </c>
      <c r="O15" s="322" t="str">
        <f>'Actuals (Q1)'!P15</f>
        <v xml:space="preserve"> </v>
      </c>
      <c r="P15" s="322" t="str">
        <f>'Actuals (Q2)'!P15</f>
        <v xml:space="preserve"> </v>
      </c>
      <c r="Q15" s="322" t="str">
        <f>'Actuals (Q3)'!P15</f>
        <v xml:space="preserve"> </v>
      </c>
      <c r="R15" s="322" t="str">
        <f>'Actuals (Q4)'!P15</f>
        <v xml:space="preserve"> </v>
      </c>
      <c r="S15" s="322">
        <f t="shared" si="1"/>
        <v>0</v>
      </c>
      <c r="T15" s="449"/>
    </row>
    <row r="16" spans="2:22" s="247" customFormat="1" ht="32.25" customHeight="1" x14ac:dyDescent="0.25">
      <c r="B16" s="332">
        <v>1.08</v>
      </c>
      <c r="C16" s="850" t="str">
        <f>'1.0 Customer Attraction'!B13</f>
        <v>[Enter on Tab 1.0 Cell B13]</v>
      </c>
      <c r="D16" s="851"/>
      <c r="E16" s="851"/>
      <c r="F16" s="851"/>
      <c r="G16" s="852"/>
      <c r="H16" s="335">
        <f>'1.0 Customer Attraction'!L13</f>
        <v>0</v>
      </c>
      <c r="I16" s="483">
        <v>0</v>
      </c>
      <c r="J16" s="336">
        <f>'Actuals (Q1)'!L16+'Actuals (Q2)'!L16+'Actuals (Q3)'!L16+'Actuals (Q4)'!L16</f>
        <v>0</v>
      </c>
      <c r="K16" s="336">
        <f t="shared" si="0"/>
        <v>0</v>
      </c>
      <c r="L16" s="234"/>
      <c r="M16" s="287" t="str">
        <f>'1.0 Customer Attraction'!C30</f>
        <v>[write over this with other as relevant]</v>
      </c>
      <c r="N16" s="377">
        <f>'Actuals (Q1)'!O16+'Actuals (Q2)'!O16+'Actuals (Q3)'!O16+'Actuals (Q4)'!O16</f>
        <v>0</v>
      </c>
      <c r="O16" s="322" t="str">
        <f>'Actuals (Q1)'!P16</f>
        <v xml:space="preserve"> </v>
      </c>
      <c r="P16" s="322" t="str">
        <f>'Actuals (Q2)'!P16</f>
        <v xml:space="preserve"> </v>
      </c>
      <c r="Q16" s="322" t="str">
        <f>'Actuals (Q3)'!P16</f>
        <v xml:space="preserve"> </v>
      </c>
      <c r="R16" s="322" t="str">
        <f>'Actuals (Q4)'!P16</f>
        <v xml:space="preserve"> </v>
      </c>
      <c r="S16" s="322">
        <f t="shared" si="1"/>
        <v>0</v>
      </c>
      <c r="T16" s="449"/>
    </row>
    <row r="17" spans="2:20" s="247" customFormat="1" ht="32.25" customHeight="1" x14ac:dyDescent="0.25">
      <c r="B17" s="331">
        <v>1.0900000000000001</v>
      </c>
      <c r="C17" s="850" t="str">
        <f>'1.0 Customer Attraction'!B14</f>
        <v>[Enter on Tab 1.0 Cell B14]</v>
      </c>
      <c r="D17" s="851"/>
      <c r="E17" s="851"/>
      <c r="F17" s="851"/>
      <c r="G17" s="852"/>
      <c r="H17" s="335">
        <f>'1.0 Customer Attraction'!L14</f>
        <v>0</v>
      </c>
      <c r="I17" s="483">
        <v>0</v>
      </c>
      <c r="J17" s="336">
        <f>'Actuals (Q1)'!L17+'Actuals (Q2)'!L17+'Actuals (Q3)'!L17+'Actuals (Q4)'!L17</f>
        <v>0</v>
      </c>
      <c r="K17" s="336">
        <f t="shared" si="0"/>
        <v>0</v>
      </c>
      <c r="L17" s="234"/>
      <c r="M17" s="287" t="str">
        <f>'1.0 Customer Attraction'!C31</f>
        <v>[write over this with other as relevant]</v>
      </c>
      <c r="N17" s="377">
        <f>'Actuals (Q1)'!O17+'Actuals (Q2)'!O17+'Actuals (Q3)'!O17+'Actuals (Q4)'!O17</f>
        <v>0</v>
      </c>
      <c r="O17" s="322" t="str">
        <f>'Actuals (Q1)'!P17</f>
        <v xml:space="preserve"> </v>
      </c>
      <c r="P17" s="322" t="str">
        <f>'Actuals (Q2)'!P17</f>
        <v xml:space="preserve"> </v>
      </c>
      <c r="Q17" s="322" t="str">
        <f>'Actuals (Q3)'!P17</f>
        <v xml:space="preserve"> </v>
      </c>
      <c r="R17" s="322" t="str">
        <f>'Actuals (Q4)'!P17</f>
        <v xml:space="preserve"> </v>
      </c>
      <c r="S17" s="322">
        <f t="shared" si="1"/>
        <v>0</v>
      </c>
      <c r="T17" s="449"/>
    </row>
    <row r="18" spans="2:20" s="247" customFormat="1" ht="32.25" customHeight="1" x14ac:dyDescent="0.25">
      <c r="B18" s="332">
        <v>1.1000000000000001</v>
      </c>
      <c r="C18" s="850" t="str">
        <f>'1.0 Customer Attraction'!B15</f>
        <v>[Enter on Tab 1.0 Cell B15]</v>
      </c>
      <c r="D18" s="851"/>
      <c r="E18" s="851"/>
      <c r="F18" s="851"/>
      <c r="G18" s="852"/>
      <c r="H18" s="335">
        <f>'1.0 Customer Attraction'!L15</f>
        <v>0</v>
      </c>
      <c r="I18" s="483">
        <v>0</v>
      </c>
      <c r="J18" s="336">
        <f>'Actuals (Q1)'!L18+'Actuals (Q2)'!L18+'Actuals (Q3)'!L18+'Actuals (Q4)'!L18</f>
        <v>0</v>
      </c>
      <c r="K18" s="336">
        <f t="shared" si="0"/>
        <v>0</v>
      </c>
      <c r="L18" s="234"/>
      <c r="M18" s="287" t="str">
        <f>'1.0 Customer Attraction'!C32</f>
        <v>[write over this with other as relevant]</v>
      </c>
      <c r="N18" s="377">
        <f>'Actuals (Q1)'!O18+'Actuals (Q2)'!O18+'Actuals (Q3)'!O18+'Actuals (Q4)'!O18</f>
        <v>0</v>
      </c>
      <c r="O18" s="322" t="str">
        <f>'Actuals (Q1)'!P18</f>
        <v xml:space="preserve"> </v>
      </c>
      <c r="P18" s="322" t="str">
        <f>'Actuals (Q2)'!P18</f>
        <v xml:space="preserve"> </v>
      </c>
      <c r="Q18" s="322" t="str">
        <f>'Actuals (Q3)'!P18</f>
        <v xml:space="preserve"> </v>
      </c>
      <c r="R18" s="322" t="str">
        <f>'Actuals (Q4)'!P18</f>
        <v xml:space="preserve"> </v>
      </c>
      <c r="S18" s="322">
        <f t="shared" si="1"/>
        <v>0</v>
      </c>
      <c r="T18" s="449"/>
    </row>
    <row r="19" spans="2:20" s="247" customFormat="1" ht="32.25" customHeight="1" x14ac:dyDescent="0.25">
      <c r="B19" s="332">
        <v>1.1100000000000001</v>
      </c>
      <c r="C19" s="850" t="str">
        <f>'1.0 Customer Attraction'!B16</f>
        <v>[Enter on Tab 1.0 Cell B16]</v>
      </c>
      <c r="D19" s="851"/>
      <c r="E19" s="851"/>
      <c r="F19" s="851"/>
      <c r="G19" s="852"/>
      <c r="H19" s="335">
        <f>'1.0 Customer Attraction'!L16</f>
        <v>0</v>
      </c>
      <c r="I19" s="483">
        <v>0</v>
      </c>
      <c r="J19" s="336">
        <f>'Actuals (Q1)'!L19+'Actuals (Q2)'!L19+'Actuals (Q3)'!L19+'Actuals (Q4)'!L19</f>
        <v>0</v>
      </c>
      <c r="K19" s="336">
        <f t="shared" si="0"/>
        <v>0</v>
      </c>
      <c r="L19" s="234"/>
      <c r="M19" s="287" t="str">
        <f>'1.0 Customer Attraction'!C33</f>
        <v>[write over this with other as relevant]</v>
      </c>
      <c r="N19" s="377">
        <f>'Actuals (Q1)'!O19+'Actuals (Q2)'!O19+'Actuals (Q3)'!O19+'Actuals (Q4)'!O19</f>
        <v>0</v>
      </c>
      <c r="O19" s="322" t="str">
        <f>'Actuals (Q1)'!P19</f>
        <v xml:space="preserve"> </v>
      </c>
      <c r="P19" s="322" t="str">
        <f>'Actuals (Q2)'!P19</f>
        <v xml:space="preserve"> </v>
      </c>
      <c r="Q19" s="322" t="str">
        <f>'Actuals (Q3)'!P19</f>
        <v xml:space="preserve"> </v>
      </c>
      <c r="R19" s="322" t="str">
        <f>'Actuals (Q4)'!P19</f>
        <v xml:space="preserve"> </v>
      </c>
      <c r="S19" s="322">
        <f t="shared" si="1"/>
        <v>0</v>
      </c>
      <c r="T19" s="449"/>
    </row>
    <row r="20" spans="2:20" s="247" customFormat="1" ht="32.25" customHeight="1" x14ac:dyDescent="0.25">
      <c r="B20" s="332">
        <v>1.1200000000000001</v>
      </c>
      <c r="C20" s="850" t="str">
        <f>'1.0 Customer Attraction'!B17</f>
        <v>[Enter on Tab 1.0 Cell B17]</v>
      </c>
      <c r="D20" s="851"/>
      <c r="E20" s="851"/>
      <c r="F20" s="851"/>
      <c r="G20" s="852"/>
      <c r="H20" s="335">
        <f>'1.0 Customer Attraction'!L17</f>
        <v>0</v>
      </c>
      <c r="I20" s="483">
        <v>0</v>
      </c>
      <c r="J20" s="336">
        <f>'Actuals (Q1)'!L20+'Actuals (Q2)'!L20+'Actuals (Q3)'!L20+'Actuals (Q4)'!L20</f>
        <v>0</v>
      </c>
      <c r="K20" s="336">
        <f t="shared" si="0"/>
        <v>0</v>
      </c>
      <c r="L20" s="234"/>
      <c r="M20" s="287" t="str">
        <f>'1.0 Customer Attraction'!C34</f>
        <v>[write over this with other as relevant]</v>
      </c>
      <c r="N20" s="377">
        <f>'Actuals (Q1)'!O20+'Actuals (Q2)'!O20+'Actuals (Q3)'!O20+'Actuals (Q4)'!O20</f>
        <v>0</v>
      </c>
      <c r="O20" s="322" t="str">
        <f>'Actuals (Q1)'!P20</f>
        <v xml:space="preserve"> </v>
      </c>
      <c r="P20" s="322" t="str">
        <f>'Actuals (Q2)'!P20</f>
        <v xml:space="preserve"> </v>
      </c>
      <c r="Q20" s="322" t="str">
        <f>'Actuals (Q3)'!P20</f>
        <v xml:space="preserve"> </v>
      </c>
      <c r="R20" s="322" t="str">
        <f>'Actuals (Q4)'!P20</f>
        <v xml:space="preserve"> </v>
      </c>
      <c r="S20" s="322">
        <f t="shared" si="1"/>
        <v>0</v>
      </c>
      <c r="T20" s="449"/>
    </row>
    <row r="21" spans="2:20" ht="32.25" customHeight="1" collapsed="1" x14ac:dyDescent="0.25">
      <c r="G21" s="248" t="s">
        <v>23</v>
      </c>
      <c r="H21" s="326">
        <f>SUM(H9:H20)</f>
        <v>10000</v>
      </c>
      <c r="I21" s="326">
        <f>SUM(I9:I20)</f>
        <v>0</v>
      </c>
      <c r="J21" s="326">
        <f>SUM(J9:J20)</f>
        <v>0</v>
      </c>
      <c r="K21" s="326">
        <f>SUM(K9:K20)</f>
        <v>10000</v>
      </c>
      <c r="L21" s="249"/>
      <c r="M21" s="249"/>
      <c r="N21" s="249"/>
    </row>
    <row r="22" spans="2:20" ht="32.25" customHeight="1" x14ac:dyDescent="0.25">
      <c r="G22" s="250"/>
      <c r="H22" s="249"/>
      <c r="I22" s="249"/>
      <c r="J22" s="249"/>
      <c r="K22" s="249"/>
      <c r="L22" s="249"/>
      <c r="M22" s="249"/>
      <c r="N22" s="249"/>
    </row>
    <row r="23" spans="2:20" ht="29.25" customHeight="1" x14ac:dyDescent="0.25"/>
    <row r="24" spans="2:20" s="227" customFormat="1" ht="55.95" customHeight="1" x14ac:dyDescent="0.25">
      <c r="B24" s="251">
        <v>2</v>
      </c>
      <c r="C24" s="853" t="s">
        <v>24</v>
      </c>
      <c r="D24" s="853"/>
      <c r="E24" s="853"/>
      <c r="F24" s="853"/>
      <c r="G24" s="854"/>
      <c r="H24" s="273" t="s">
        <v>273</v>
      </c>
      <c r="I24" s="273" t="s">
        <v>279</v>
      </c>
      <c r="J24" s="273" t="s">
        <v>170</v>
      </c>
      <c r="K24" s="273" t="s">
        <v>171</v>
      </c>
      <c r="L24" s="238"/>
      <c r="M24" s="292" t="s">
        <v>172</v>
      </c>
      <c r="N24" s="293" t="s">
        <v>280</v>
      </c>
      <c r="O24" s="253" t="s">
        <v>8</v>
      </c>
      <c r="P24" s="253" t="s">
        <v>9</v>
      </c>
      <c r="Q24" s="253" t="s">
        <v>10</v>
      </c>
      <c r="R24" s="253" t="s">
        <v>11</v>
      </c>
      <c r="S24" s="253" t="s">
        <v>173</v>
      </c>
      <c r="T24" s="244" t="s">
        <v>231</v>
      </c>
    </row>
    <row r="25" spans="2:20" ht="32.25" customHeight="1" x14ac:dyDescent="0.25">
      <c r="B25" s="332">
        <v>2.0099999999999998</v>
      </c>
      <c r="C25" s="850" t="str">
        <f>'2.0 Public Way Aesthetics'!B6</f>
        <v xml:space="preserve">Acid Etching Removal and/or Prevention </v>
      </c>
      <c r="D25" s="851"/>
      <c r="E25" s="851"/>
      <c r="F25" s="851"/>
      <c r="G25" s="852"/>
      <c r="H25" s="335">
        <f>'2.0 Public Way Aesthetics'!L6</f>
        <v>0</v>
      </c>
      <c r="I25" s="483">
        <v>0</v>
      </c>
      <c r="J25" s="336">
        <f>'Actuals (Q1)'!L25+'Actuals (Q2)'!L25+'Actuals (Q3)'!L25+'Actuals (Q4)'!L25</f>
        <v>0</v>
      </c>
      <c r="K25" s="336">
        <f>H25-J25</f>
        <v>0</v>
      </c>
      <c r="L25" s="241"/>
      <c r="M25" s="254" t="str">
        <f>'2.0 Public Way Aesthetics'!C27</f>
        <v>[write over this with other as relevant]</v>
      </c>
      <c r="N25" s="337">
        <f>'Actuals (Q1)'!O25+'Actuals (Q2)'!O25+'Actuals (Q3)'!O25+'Actuals (Q4)'!O25</f>
        <v>0</v>
      </c>
      <c r="O25" s="322" t="str">
        <f>'Actuals (Q1)'!P25</f>
        <v xml:space="preserve"> </v>
      </c>
      <c r="P25" s="322" t="str">
        <f>'Actuals (Q2)'!P25</f>
        <v xml:space="preserve"> </v>
      </c>
      <c r="Q25" s="322" t="str">
        <f>'Actuals (Q3)'!P25</f>
        <v xml:space="preserve"> </v>
      </c>
      <c r="R25" s="322" t="str">
        <f>'Actuals (Q4)'!P25</f>
        <v xml:space="preserve"> </v>
      </c>
      <c r="S25" s="322">
        <f>SUM(O25:R25)</f>
        <v>0</v>
      </c>
      <c r="T25" s="448"/>
    </row>
    <row r="26" spans="2:20" ht="32.25" customHeight="1" x14ac:dyDescent="0.25">
      <c r="B26" s="332">
        <v>2.02</v>
      </c>
      <c r="C26" s="850" t="str">
        <f>'2.0 Public Way Aesthetics'!B7</f>
        <v>Landscaping (plants, watering, etc.)</v>
      </c>
      <c r="D26" s="851"/>
      <c r="E26" s="851"/>
      <c r="F26" s="851"/>
      <c r="G26" s="852"/>
      <c r="H26" s="335">
        <f>'2.0 Public Way Aesthetics'!L7</f>
        <v>0</v>
      </c>
      <c r="I26" s="483">
        <v>0</v>
      </c>
      <c r="J26" s="336">
        <f>'Actuals (Q1)'!L26+'Actuals (Q2)'!L26+'Actuals (Q3)'!L26+'Actuals (Q4)'!L26</f>
        <v>0</v>
      </c>
      <c r="K26" s="336">
        <f t="shared" ref="K26:K41" si="2">H26-J26</f>
        <v>0</v>
      </c>
      <c r="M26" s="254" t="str">
        <f>'2.0 Public Way Aesthetics'!C28</f>
        <v>numbers of plants planted</v>
      </c>
      <c r="N26" s="341">
        <f>'Actuals (Q1)'!O26+'Actuals (Q2)'!O26+'Actuals (Q3)'!O26+'Actuals (Q4)'!O26</f>
        <v>0</v>
      </c>
      <c r="O26" s="322" t="str">
        <f>'Actuals (Q1)'!P26</f>
        <v xml:space="preserve"> </v>
      </c>
      <c r="P26" s="322" t="str">
        <f>'Actuals (Q2)'!P26</f>
        <v xml:space="preserve"> </v>
      </c>
      <c r="Q26" s="322" t="str">
        <f>'Actuals (Q3)'!P26</f>
        <v xml:space="preserve"> </v>
      </c>
      <c r="R26" s="322" t="str">
        <f>'Actuals (Q4)'!P26</f>
        <v xml:space="preserve"> </v>
      </c>
      <c r="S26" s="322">
        <f t="shared" ref="S26:S40" si="3">SUM(O26:R26)</f>
        <v>0</v>
      </c>
      <c r="T26" s="449"/>
    </row>
    <row r="27" spans="2:20" ht="32.25" customHeight="1" x14ac:dyDescent="0.25">
      <c r="B27" s="332">
        <v>2.0299999999999998</v>
      </c>
      <c r="C27" s="850" t="str">
        <f>'2.0 Public Way Aesthetics'!B8</f>
        <v>Facade Enhancement Program - Rebates</v>
      </c>
      <c r="D27" s="851"/>
      <c r="E27" s="851"/>
      <c r="F27" s="851"/>
      <c r="G27" s="852"/>
      <c r="H27" s="335">
        <f>'2.0 Public Way Aesthetics'!L8</f>
        <v>0</v>
      </c>
      <c r="I27" s="483">
        <v>0</v>
      </c>
      <c r="J27" s="336">
        <f>'Actuals (Q1)'!L27+'Actuals (Q2)'!L27+'Actuals (Q3)'!L27+'Actuals (Q4)'!L27</f>
        <v>0</v>
      </c>
      <c r="K27" s="336">
        <f t="shared" si="2"/>
        <v>0</v>
      </c>
      <c r="M27" s="254" t="str">
        <f>'2.0 Public Way Aesthetics'!C29</f>
        <v>[write over this with other as relevant]</v>
      </c>
      <c r="N27" s="341">
        <f>'Actuals (Q1)'!O27+'Actuals (Q2)'!O27+'Actuals (Q3)'!O27+'Actuals (Q4)'!O27</f>
        <v>0</v>
      </c>
      <c r="O27" s="322" t="str">
        <f>'Actuals (Q1)'!P27</f>
        <v xml:space="preserve"> </v>
      </c>
      <c r="P27" s="322" t="str">
        <f>'Actuals (Q2)'!P27</f>
        <v xml:space="preserve"> </v>
      </c>
      <c r="Q27" s="322" t="str">
        <f>'Actuals (Q3)'!P27</f>
        <v xml:space="preserve"> </v>
      </c>
      <c r="R27" s="322" t="str">
        <f>'Actuals (Q4)'!P27</f>
        <v xml:space="preserve"> </v>
      </c>
      <c r="S27" s="322">
        <f t="shared" si="3"/>
        <v>0</v>
      </c>
      <c r="T27" s="449"/>
    </row>
    <row r="28" spans="2:20" ht="32.25" customHeight="1" x14ac:dyDescent="0.25">
      <c r="B28" s="332">
        <v>2.04</v>
      </c>
      <c r="C28" s="850" t="str">
        <f>'2.0 Public Way Aesthetics'!B9</f>
        <v>Way Finding/Signage</v>
      </c>
      <c r="D28" s="851"/>
      <c r="E28" s="851"/>
      <c r="F28" s="851"/>
      <c r="G28" s="852"/>
      <c r="H28" s="335">
        <f>'2.0 Public Way Aesthetics'!L9</f>
        <v>0</v>
      </c>
      <c r="I28" s="483">
        <v>0</v>
      </c>
      <c r="J28" s="336">
        <f>'Actuals (Q1)'!L28+'Actuals (Q2)'!L28+'Actuals (Q3)'!L28+'Actuals (Q4)'!L28</f>
        <v>0</v>
      </c>
      <c r="K28" s="336">
        <f t="shared" si="2"/>
        <v>0</v>
      </c>
      <c r="M28" s="254" t="str">
        <f>'2.0 Public Way Aesthetics'!C30</f>
        <v>[write over this with other as relevant]</v>
      </c>
      <c r="N28" s="339">
        <f>'Actuals (Q1)'!O28+'Actuals (Q2)'!O28+'Actuals (Q3)'!O28+'Actuals (Q4)'!O28</f>
        <v>0</v>
      </c>
      <c r="O28" s="322" t="str">
        <f>'Actuals (Q1)'!P28</f>
        <v xml:space="preserve"> </v>
      </c>
      <c r="P28" s="322" t="str">
        <f>'Actuals (Q2)'!P28</f>
        <v xml:space="preserve"> </v>
      </c>
      <c r="Q28" s="322" t="str">
        <f>'Actuals (Q3)'!P28</f>
        <v xml:space="preserve"> </v>
      </c>
      <c r="R28" s="322" t="str">
        <f>'Actuals (Q4)'!P28</f>
        <v xml:space="preserve"> </v>
      </c>
      <c r="S28" s="322">
        <f t="shared" si="3"/>
        <v>0</v>
      </c>
      <c r="T28" s="449"/>
    </row>
    <row r="29" spans="2:20" ht="32.25" customHeight="1" x14ac:dyDescent="0.25">
      <c r="B29" s="332">
        <v>2.0499999999999998</v>
      </c>
      <c r="C29" s="850" t="str">
        <f>'2.0 Public Way Aesthetics'!B10</f>
        <v>Streetscape Elements (including capital, installation, maintenance, and repair)</v>
      </c>
      <c r="D29" s="851"/>
      <c r="E29" s="851"/>
      <c r="F29" s="851"/>
      <c r="G29" s="852"/>
      <c r="H29" s="335">
        <f>'2.0 Public Way Aesthetics'!L10</f>
        <v>0</v>
      </c>
      <c r="I29" s="483">
        <v>0</v>
      </c>
      <c r="J29" s="336">
        <f>'Actuals (Q1)'!L29+'Actuals (Q2)'!L29+'Actuals (Q3)'!L29+'Actuals (Q4)'!L29</f>
        <v>0</v>
      </c>
      <c r="K29" s="336">
        <f t="shared" si="2"/>
        <v>0</v>
      </c>
      <c r="M29" s="254" t="str">
        <f>'2.0 Public Way Aesthetics'!C31</f>
        <v>Maintain landscaping for Wells and Wentworth connector project</v>
      </c>
      <c r="N29" s="339">
        <f>'Actuals (Q1)'!O29+'Actuals (Q2)'!O29+'Actuals (Q3)'!O29+'Actuals (Q4)'!O29</f>
        <v>0</v>
      </c>
      <c r="O29" s="322" t="str">
        <f>'Actuals (Q1)'!P29</f>
        <v xml:space="preserve"> </v>
      </c>
      <c r="P29" s="322" t="str">
        <f>'Actuals (Q2)'!P29</f>
        <v xml:space="preserve"> </v>
      </c>
      <c r="Q29" s="322" t="str">
        <f>'Actuals (Q3)'!P29</f>
        <v xml:space="preserve"> </v>
      </c>
      <c r="R29" s="322" t="str">
        <f>'Actuals (Q4)'!P29</f>
        <v xml:space="preserve"> </v>
      </c>
      <c r="S29" s="322">
        <f t="shared" si="3"/>
        <v>0</v>
      </c>
      <c r="T29" s="449"/>
    </row>
    <row r="30" spans="2:20" ht="32.25" customHeight="1" x14ac:dyDescent="0.25">
      <c r="B30" s="332">
        <v>2.06</v>
      </c>
      <c r="C30" s="850" t="str">
        <f>'2.0 Public Way Aesthetics'!B11</f>
        <v>Public Art</v>
      </c>
      <c r="D30" s="851"/>
      <c r="E30" s="851"/>
      <c r="F30" s="851"/>
      <c r="G30" s="852"/>
      <c r="H30" s="335">
        <f>'2.0 Public Way Aesthetics'!L11</f>
        <v>0</v>
      </c>
      <c r="I30" s="483">
        <v>0</v>
      </c>
      <c r="J30" s="336">
        <f>'Actuals (Q1)'!L30+'Actuals (Q2)'!L30+'Actuals (Q3)'!L30+'Actuals (Q4)'!L30</f>
        <v>0</v>
      </c>
      <c r="K30" s="336">
        <f t="shared" si="2"/>
        <v>0</v>
      </c>
      <c r="M30" s="254" t="str">
        <f>'2.0 Public Way Aesthetics'!C32</f>
        <v>[write over this with other as relevant]</v>
      </c>
      <c r="N30" s="340">
        <f>'Actuals (Q1)'!O30+'Actuals (Q2)'!O30+'Actuals (Q3)'!O30+'Actuals (Q4)'!O30</f>
        <v>0</v>
      </c>
      <c r="O30" s="322" t="str">
        <f>'Actuals (Q1)'!P30</f>
        <v xml:space="preserve"> </v>
      </c>
      <c r="P30" s="322" t="str">
        <f>'Actuals (Q2)'!P30</f>
        <v xml:space="preserve"> </v>
      </c>
      <c r="Q30" s="322" t="str">
        <f>'Actuals (Q3)'!P30</f>
        <v xml:space="preserve"> </v>
      </c>
      <c r="R30" s="322" t="str">
        <f>'Actuals (Q4)'!P30</f>
        <v xml:space="preserve"> </v>
      </c>
      <c r="S30" s="322">
        <f t="shared" si="3"/>
        <v>0</v>
      </c>
      <c r="T30" s="450"/>
    </row>
    <row r="31" spans="2:20" ht="32.25" customHeight="1" x14ac:dyDescent="0.25">
      <c r="B31" s="332">
        <v>2.0699999999999998</v>
      </c>
      <c r="C31" s="301" t="str">
        <f>'2.0 Public Way Aesthetics'!B12</f>
        <v>Sidewalk Maintenance - Materials and Supplies</v>
      </c>
      <c r="D31" s="302"/>
      <c r="E31" s="302"/>
      <c r="F31" s="302"/>
      <c r="G31" s="303"/>
      <c r="H31" s="335">
        <f>'2.0 Public Way Aesthetics'!L12</f>
        <v>626</v>
      </c>
      <c r="I31" s="483">
        <v>0</v>
      </c>
      <c r="J31" s="336">
        <f>'Actuals (Q1)'!L31+'Actuals (Q2)'!L31+'Actuals (Q3)'!L31+'Actuals (Q4)'!L31</f>
        <v>0</v>
      </c>
      <c r="K31" s="336">
        <f t="shared" si="2"/>
        <v>626</v>
      </c>
      <c r="M31" s="254" t="str">
        <f>'2.0 Public Way Aesthetics'!C33</f>
        <v>[write over this with other as relevant]</v>
      </c>
      <c r="N31" s="337">
        <f>'Actuals (Q1)'!O31+'Actuals (Q2)'!O31+'Actuals (Q3)'!O31+'Actuals (Q4)'!O31</f>
        <v>0</v>
      </c>
      <c r="O31" s="322" t="str">
        <f>'Actuals (Q1)'!P31</f>
        <v xml:space="preserve"> </v>
      </c>
      <c r="P31" s="322" t="str">
        <f>'Actuals (Q2)'!P31</f>
        <v xml:space="preserve"> </v>
      </c>
      <c r="Q31" s="322" t="str">
        <f>'Actuals (Q3)'!P31</f>
        <v xml:space="preserve"> </v>
      </c>
      <c r="R31" s="322" t="str">
        <f>'Actuals (Q4)'!P31</f>
        <v xml:space="preserve"> </v>
      </c>
      <c r="S31" s="322">
        <f t="shared" si="3"/>
        <v>0</v>
      </c>
      <c r="T31" s="450"/>
    </row>
    <row r="32" spans="2:20" ht="32.25" customHeight="1" x14ac:dyDescent="0.25">
      <c r="B32" s="332">
        <v>2.08</v>
      </c>
      <c r="C32" s="301" t="str">
        <f>'2.0 Public Way Aesthetics'!B13</f>
        <v>Sidewalk Maintenance - Service Contract</v>
      </c>
      <c r="D32" s="302"/>
      <c r="E32" s="302"/>
      <c r="F32" s="302"/>
      <c r="G32" s="303"/>
      <c r="H32" s="335">
        <f>'2.0 Public Way Aesthetics'!L13</f>
        <v>0</v>
      </c>
      <c r="I32" s="483">
        <v>0</v>
      </c>
      <c r="J32" s="336">
        <f>'Actuals (Q1)'!L32+'Actuals (Q2)'!L32+'Actuals (Q3)'!L32+'Actuals (Q4)'!L32</f>
        <v>0</v>
      </c>
      <c r="K32" s="336">
        <f t="shared" si="2"/>
        <v>0</v>
      </c>
      <c r="M32" s="254" t="str">
        <f>'2.0 Public Way Aesthetics'!C34</f>
        <v>frequency of litter removal and trash pickup</v>
      </c>
      <c r="N32" s="337">
        <f>'Actuals (Q1)'!O32+'Actuals (Q2)'!O32+'Actuals (Q3)'!O32+'Actuals (Q4)'!O32</f>
        <v>0</v>
      </c>
      <c r="O32" s="322" t="str">
        <f>'Actuals (Q1)'!P32</f>
        <v xml:space="preserve"> </v>
      </c>
      <c r="P32" s="322" t="str">
        <f>'Actuals (Q2)'!P32</f>
        <v xml:space="preserve"> </v>
      </c>
      <c r="Q32" s="322" t="str">
        <f>'Actuals (Q3)'!P32</f>
        <v xml:space="preserve"> </v>
      </c>
      <c r="R32" s="322" t="str">
        <f>'Actuals (Q4)'!P32</f>
        <v xml:space="preserve"> </v>
      </c>
      <c r="S32" s="322">
        <f t="shared" si="3"/>
        <v>0</v>
      </c>
      <c r="T32" s="450"/>
    </row>
    <row r="33" spans="2:20" ht="32.25" customHeight="1" x14ac:dyDescent="0.25">
      <c r="B33" s="332">
        <v>2.09</v>
      </c>
      <c r="C33" s="301" t="str">
        <f>'2.0 Public Way Aesthetics'!B14</f>
        <v>Maintenace -                 On-staff Personnel</v>
      </c>
      <c r="D33" s="302"/>
      <c r="E33" s="302"/>
      <c r="F33" s="302"/>
      <c r="G33" s="303"/>
      <c r="H33" s="335">
        <f>'2.0 Public Way Aesthetics'!L14</f>
        <v>0</v>
      </c>
      <c r="I33" s="483">
        <v>0</v>
      </c>
      <c r="J33" s="336">
        <f>'Actuals (Q1)'!L33+'Actuals (Q2)'!L33+'Actuals (Q3)'!L33+'Actuals (Q4)'!L33</f>
        <v>0</v>
      </c>
      <c r="K33" s="336">
        <f t="shared" si="2"/>
        <v>0</v>
      </c>
      <c r="M33" s="254" t="str">
        <f>'2.0 Public Way Aesthetics'!C35</f>
        <v>[write over this with other as relevant]</v>
      </c>
      <c r="N33" s="337">
        <f>'Actuals (Q1)'!O33+'Actuals (Q2)'!O33+'Actuals (Q3)'!O33+'Actuals (Q4)'!O33</f>
        <v>0</v>
      </c>
      <c r="O33" s="322" t="str">
        <f>'Actuals (Q1)'!P33</f>
        <v xml:space="preserve"> </v>
      </c>
      <c r="P33" s="322" t="str">
        <f>'Actuals (Q2)'!P33</f>
        <v xml:space="preserve"> </v>
      </c>
      <c r="Q33" s="322" t="str">
        <f>'Actuals (Q3)'!P33</f>
        <v xml:space="preserve"> </v>
      </c>
      <c r="R33" s="322" t="str">
        <f>'Actuals (Q4)'!P33</f>
        <v xml:space="preserve"> </v>
      </c>
      <c r="S33" s="322">
        <f t="shared" si="3"/>
        <v>0</v>
      </c>
      <c r="T33" s="450"/>
    </row>
    <row r="34" spans="2:20" ht="32.25" customHeight="1" x14ac:dyDescent="0.25">
      <c r="B34" s="332">
        <v>2.1</v>
      </c>
      <c r="C34" s="850" t="str">
        <f>'2.0 Public Way Aesthetics'!B15</f>
        <v>City Permits</v>
      </c>
      <c r="D34" s="851"/>
      <c r="E34" s="851"/>
      <c r="F34" s="851"/>
      <c r="G34" s="852"/>
      <c r="H34" s="335">
        <f>'2.0 Public Way Aesthetics'!L15</f>
        <v>0</v>
      </c>
      <c r="I34" s="483">
        <v>0</v>
      </c>
      <c r="J34" s="336">
        <f>'Actuals (Q1)'!L34+'Actuals (Q2)'!L34+'Actuals (Q3)'!L34+'Actuals (Q4)'!L34</f>
        <v>0</v>
      </c>
      <c r="K34" s="336">
        <f t="shared" si="2"/>
        <v>0</v>
      </c>
      <c r="M34" s="254" t="str">
        <f>'2.0 Public Way Aesthetics'!C36</f>
        <v>[write over this with other as relevant]</v>
      </c>
      <c r="N34" s="337">
        <f>'Actuals (Q1)'!O34+'Actuals (Q2)'!O34+'Actuals (Q3)'!O34+'Actuals (Q4)'!O34</f>
        <v>0</v>
      </c>
      <c r="O34" s="322" t="str">
        <f>'Actuals (Q1)'!P34</f>
        <v xml:space="preserve"> </v>
      </c>
      <c r="P34" s="322" t="str">
        <f>'Actuals (Q2)'!P34</f>
        <v xml:space="preserve"> </v>
      </c>
      <c r="Q34" s="322" t="str">
        <f>'Actuals (Q3)'!P34</f>
        <v xml:space="preserve"> </v>
      </c>
      <c r="R34" s="322" t="str">
        <f>'Actuals (Q4)'!P34</f>
        <v xml:space="preserve"> </v>
      </c>
      <c r="S34" s="322">
        <f t="shared" si="3"/>
        <v>0</v>
      </c>
      <c r="T34" s="450"/>
    </row>
    <row r="35" spans="2:20" s="247" customFormat="1" ht="32.25" customHeight="1" x14ac:dyDescent="0.25">
      <c r="B35" s="332">
        <v>2.11</v>
      </c>
      <c r="C35" s="850" t="str">
        <f>'2.0 Public Way Aesthetics'!B16</f>
        <v>Power Washing</v>
      </c>
      <c r="D35" s="851"/>
      <c r="E35" s="851"/>
      <c r="F35" s="851"/>
      <c r="G35" s="852"/>
      <c r="H35" s="335">
        <f>'2.0 Public Way Aesthetics'!L16</f>
        <v>0</v>
      </c>
      <c r="I35" s="483">
        <v>0</v>
      </c>
      <c r="J35" s="336">
        <f>'Actuals (Q1)'!L35+'Actuals (Q2)'!L35+'Actuals (Q3)'!L35+'Actuals (Q4)'!L35</f>
        <v>0</v>
      </c>
      <c r="K35" s="336">
        <f t="shared" si="2"/>
        <v>0</v>
      </c>
      <c r="L35" s="234"/>
      <c r="M35" s="254" t="str">
        <f>'2.0 Public Way Aesthetics'!C37</f>
        <v>[write over this with other as relevant]</v>
      </c>
      <c r="N35" s="339">
        <f>'Actuals (Q1)'!O35+'Actuals (Q2)'!O35+'Actuals (Q3)'!O35+'Actuals (Q4)'!O35</f>
        <v>0</v>
      </c>
      <c r="O35" s="322" t="str">
        <f>'Actuals (Q1)'!P35</f>
        <v xml:space="preserve"> </v>
      </c>
      <c r="P35" s="322" t="str">
        <f>'Actuals (Q2)'!P35</f>
        <v xml:space="preserve"> </v>
      </c>
      <c r="Q35" s="322" t="str">
        <f>'Actuals (Q3)'!P35</f>
        <v xml:space="preserve"> </v>
      </c>
      <c r="R35" s="322" t="str">
        <f>'Actuals (Q4)'!P35</f>
        <v xml:space="preserve"> </v>
      </c>
      <c r="S35" s="322">
        <f t="shared" si="3"/>
        <v>0</v>
      </c>
      <c r="T35" s="450"/>
    </row>
    <row r="36" spans="2:20" ht="32.25" customHeight="1" x14ac:dyDescent="0.25">
      <c r="B36" s="332">
        <v>2.12</v>
      </c>
      <c r="C36" s="850" t="str">
        <f>'2.0 Public Way Aesthetics'!B17</f>
        <v>Snow Removal</v>
      </c>
      <c r="D36" s="851"/>
      <c r="E36" s="851"/>
      <c r="F36" s="851"/>
      <c r="G36" s="852"/>
      <c r="H36" s="335">
        <f>'2.0 Public Way Aesthetics'!L17</f>
        <v>22000</v>
      </c>
      <c r="I36" s="483">
        <v>0</v>
      </c>
      <c r="J36" s="336">
        <f>'Actuals (Q1)'!L36+'Actuals (Q2)'!L36+'Actuals (Q3)'!L36+'Actuals (Q4)'!L36</f>
        <v>0</v>
      </c>
      <c r="K36" s="336">
        <f t="shared" si="2"/>
        <v>22000</v>
      </c>
      <c r="M36" s="440" t="str">
        <f>'2.0 Public Way Aesthetics'!C38</f>
        <v>number of snow removal</v>
      </c>
      <c r="N36" s="341">
        <f>'Actuals (Q1)'!O36+'Actuals (Q2)'!O36+'Actuals (Q3)'!O36+'Actuals (Q4)'!O36</f>
        <v>0</v>
      </c>
      <c r="O36" s="441" t="str">
        <f>'Actuals (Q1)'!P36</f>
        <v xml:space="preserve"> </v>
      </c>
      <c r="P36" s="441" t="str">
        <f>'Actuals (Q2)'!P36</f>
        <v xml:space="preserve"> </v>
      </c>
      <c r="Q36" s="441" t="str">
        <f>'Actuals (Q3)'!P36</f>
        <v xml:space="preserve"> </v>
      </c>
      <c r="R36" s="441" t="str">
        <f>'Actuals (Q4)'!P36</f>
        <v xml:space="preserve"> </v>
      </c>
      <c r="S36" s="441">
        <f t="shared" si="3"/>
        <v>0</v>
      </c>
      <c r="T36" s="452"/>
    </row>
    <row r="37" spans="2:20" ht="32.25" customHeight="1" x14ac:dyDescent="0.25">
      <c r="B37" s="332">
        <v>2.13</v>
      </c>
      <c r="C37" s="850" t="str">
        <f>'2.0 Public Way Aesthetics'!B18</f>
        <v>[Enter on Tab 2.0 Cell B18]</v>
      </c>
      <c r="D37" s="851"/>
      <c r="E37" s="851"/>
      <c r="F37" s="851"/>
      <c r="G37" s="852"/>
      <c r="H37" s="343">
        <f>'2.0 Public Way Aesthetics'!L18</f>
        <v>0</v>
      </c>
      <c r="I37" s="484">
        <v>0</v>
      </c>
      <c r="J37" s="344">
        <f>'Actuals (Q1)'!L37+'Actuals (Q2)'!L37+'Actuals (Q3)'!L37+'Actuals (Q4)'!L37</f>
        <v>0</v>
      </c>
      <c r="K37" s="344">
        <f t="shared" si="2"/>
        <v>0</v>
      </c>
      <c r="M37" s="254" t="str">
        <f>'2.0 Public Way Aesthetics'!C73</f>
        <v>[write over this with other as relevant]</v>
      </c>
      <c r="N37" s="338">
        <f>'Actuals (Q1)'!O37+'Actuals (Q2)'!O37+'Actuals (Q3)'!O37+'Actuals (Q4)'!O37</f>
        <v>0</v>
      </c>
      <c r="O37" s="441">
        <f>'Actuals (Q1)'!P37</f>
        <v>0</v>
      </c>
      <c r="P37" s="441">
        <f>'Actuals (Q2)'!P37</f>
        <v>0</v>
      </c>
      <c r="Q37" s="441">
        <f>'Actuals (Q3)'!P37</f>
        <v>0</v>
      </c>
      <c r="R37" s="441">
        <f>'Actuals (Q4)'!P37</f>
        <v>0</v>
      </c>
      <c r="S37" s="441">
        <f t="shared" si="3"/>
        <v>0</v>
      </c>
      <c r="T37" s="449"/>
    </row>
    <row r="38" spans="2:20" ht="32.25" customHeight="1" x14ac:dyDescent="0.25">
      <c r="B38" s="332">
        <v>2.14</v>
      </c>
      <c r="C38" s="850" t="str">
        <f>'2.0 Public Way Aesthetics'!B19</f>
        <v>[Enter on Tab 2.0 Cell B19]</v>
      </c>
      <c r="D38" s="851"/>
      <c r="E38" s="851"/>
      <c r="F38" s="851"/>
      <c r="G38" s="852"/>
      <c r="H38" s="343">
        <f>'2.0 Public Way Aesthetics'!L19</f>
        <v>0</v>
      </c>
      <c r="I38" s="484">
        <v>0</v>
      </c>
      <c r="J38" s="344">
        <f>'Actuals (Q1)'!L38+'Actuals (Q2)'!L38+'Actuals (Q3)'!L38+'Actuals (Q4)'!L38</f>
        <v>0</v>
      </c>
      <c r="K38" s="344">
        <f t="shared" si="2"/>
        <v>0</v>
      </c>
      <c r="M38" s="254" t="str">
        <f>'2.0 Public Way Aesthetics'!C74</f>
        <v>[write over this with other as relevant]</v>
      </c>
      <c r="N38" s="338">
        <f>'Actuals (Q1)'!O38+'Actuals (Q2)'!O38+'Actuals (Q3)'!O38+'Actuals (Q4)'!O38</f>
        <v>0</v>
      </c>
      <c r="O38" s="441">
        <f>'Actuals (Q1)'!P38</f>
        <v>0</v>
      </c>
      <c r="P38" s="441">
        <f>'Actuals (Q2)'!P38</f>
        <v>0</v>
      </c>
      <c r="Q38" s="441">
        <f>'Actuals (Q3)'!P38</f>
        <v>0</v>
      </c>
      <c r="R38" s="441">
        <f>'Actuals (Q4)'!P38</f>
        <v>0</v>
      </c>
      <c r="S38" s="441">
        <f t="shared" si="3"/>
        <v>0</v>
      </c>
      <c r="T38" s="449"/>
    </row>
    <row r="39" spans="2:20" ht="32.25" customHeight="1" x14ac:dyDescent="0.25">
      <c r="B39" s="332">
        <v>2.15</v>
      </c>
      <c r="C39" s="850" t="str">
        <f>'2.0 Public Way Aesthetics'!B20</f>
        <v>[Enter on Tab 2.0 Cell B20]</v>
      </c>
      <c r="D39" s="851"/>
      <c r="E39" s="851"/>
      <c r="F39" s="851"/>
      <c r="G39" s="852"/>
      <c r="H39" s="343">
        <f>'2.0 Public Way Aesthetics'!L20</f>
        <v>0</v>
      </c>
      <c r="I39" s="484">
        <v>0</v>
      </c>
      <c r="J39" s="344">
        <f>'Actuals (Q1)'!L39+'Actuals (Q2)'!L39+'Actuals (Q3)'!L39+'Actuals (Q4)'!L39</f>
        <v>0</v>
      </c>
      <c r="K39" s="344">
        <f t="shared" si="2"/>
        <v>0</v>
      </c>
      <c r="M39" s="254" t="str">
        <f>'2.0 Public Way Aesthetics'!C75</f>
        <v>[write over this with other as relevant]</v>
      </c>
      <c r="N39" s="338">
        <f>'Actuals (Q1)'!O39+'Actuals (Q2)'!O39+'Actuals (Q3)'!O39+'Actuals (Q4)'!O39</f>
        <v>0</v>
      </c>
      <c r="O39" s="441">
        <f>'Actuals (Q1)'!P39</f>
        <v>0</v>
      </c>
      <c r="P39" s="441">
        <f>'Actuals (Q2)'!P39</f>
        <v>0</v>
      </c>
      <c r="Q39" s="441">
        <f>'Actuals (Q3)'!P39</f>
        <v>0</v>
      </c>
      <c r="R39" s="441">
        <f>'Actuals (Q4)'!P39</f>
        <v>0</v>
      </c>
      <c r="S39" s="441">
        <f t="shared" si="3"/>
        <v>0</v>
      </c>
      <c r="T39" s="449"/>
    </row>
    <row r="40" spans="2:20" ht="32.25" customHeight="1" x14ac:dyDescent="0.25">
      <c r="B40" s="332">
        <v>2.16</v>
      </c>
      <c r="C40" s="850" t="str">
        <f>'2.0 Public Way Aesthetics'!B21</f>
        <v>[Enter on Tab 2.0 Cell B21]</v>
      </c>
      <c r="D40" s="851"/>
      <c r="E40" s="851"/>
      <c r="F40" s="851"/>
      <c r="G40" s="852"/>
      <c r="H40" s="343">
        <f>'2.0 Public Way Aesthetics'!L21</f>
        <v>0</v>
      </c>
      <c r="I40" s="484">
        <v>0</v>
      </c>
      <c r="J40" s="344">
        <f>'Actuals (Q1)'!L40+'Actuals (Q2)'!L40+'Actuals (Q3)'!L40+'Actuals (Q4)'!L40</f>
        <v>0</v>
      </c>
      <c r="K40" s="344">
        <f t="shared" si="2"/>
        <v>0</v>
      </c>
      <c r="M40" s="254" t="str">
        <f>'2.0 Public Way Aesthetics'!C76</f>
        <v>[write over this with other as relevant]</v>
      </c>
      <c r="N40" s="338">
        <f>'Actuals (Q1)'!O40+'Actuals (Q2)'!O40+'Actuals (Q3)'!O40+'Actuals (Q4)'!O40</f>
        <v>0</v>
      </c>
      <c r="O40" s="322">
        <f>'Actuals (Q1)'!P40</f>
        <v>0</v>
      </c>
      <c r="P40" s="322">
        <f>'Actuals (Q2)'!P40</f>
        <v>0</v>
      </c>
      <c r="Q40" s="322">
        <f>'Actuals (Q3)'!P40</f>
        <v>0</v>
      </c>
      <c r="R40" s="322">
        <f>'Actuals (Q4)'!P40</f>
        <v>0</v>
      </c>
      <c r="S40" s="322">
        <f t="shared" si="3"/>
        <v>0</v>
      </c>
      <c r="T40" s="449"/>
    </row>
    <row r="41" spans="2:20" ht="32.25" customHeight="1" collapsed="1" x14ac:dyDescent="0.25">
      <c r="B41" s="232"/>
      <c r="G41" s="248" t="s">
        <v>23</v>
      </c>
      <c r="H41" s="326">
        <f>SUM(H25:H36)</f>
        <v>22626</v>
      </c>
      <c r="I41" s="326">
        <f>SUM(I25:I36)</f>
        <v>0</v>
      </c>
      <c r="J41" s="326">
        <f>SUM(J25:J36)</f>
        <v>0</v>
      </c>
      <c r="K41" s="336">
        <f t="shared" si="2"/>
        <v>22626</v>
      </c>
      <c r="M41" s="249"/>
      <c r="N41" s="249"/>
    </row>
    <row r="42" spans="2:20" ht="32.25" customHeight="1" x14ac:dyDescent="0.25">
      <c r="G42" s="250"/>
      <c r="H42" s="249"/>
      <c r="I42" s="249"/>
      <c r="J42" s="249"/>
      <c r="K42" s="249"/>
      <c r="L42" s="249"/>
      <c r="M42" s="249"/>
      <c r="N42" s="249"/>
    </row>
    <row r="43" spans="2:20" s="247" customFormat="1" ht="32.25" customHeight="1" x14ac:dyDescent="0.25">
      <c r="B43" s="231"/>
      <c r="C43" s="232"/>
      <c r="D43" s="232"/>
      <c r="E43" s="232"/>
      <c r="G43" s="232"/>
      <c r="H43" s="255"/>
      <c r="I43" s="255"/>
      <c r="J43" s="255"/>
      <c r="K43" s="234"/>
      <c r="L43" s="234"/>
      <c r="M43" s="234"/>
      <c r="N43" s="234"/>
      <c r="O43" s="256"/>
      <c r="P43" s="256"/>
      <c r="Q43" s="256"/>
      <c r="R43" s="256"/>
      <c r="S43" s="256"/>
      <c r="T43" s="257"/>
    </row>
    <row r="44" spans="2:20" s="227" customFormat="1" ht="57.6" customHeight="1" x14ac:dyDescent="0.25">
      <c r="B44" s="251">
        <v>3</v>
      </c>
      <c r="C44" s="853" t="s">
        <v>175</v>
      </c>
      <c r="D44" s="853"/>
      <c r="E44" s="853"/>
      <c r="F44" s="853"/>
      <c r="G44" s="854"/>
      <c r="H44" s="273" t="s">
        <v>273</v>
      </c>
      <c r="I44" s="273" t="s">
        <v>279</v>
      </c>
      <c r="J44" s="273" t="s">
        <v>170</v>
      </c>
      <c r="K44" s="273" t="s">
        <v>171</v>
      </c>
      <c r="L44" s="238"/>
      <c r="M44" s="292" t="s">
        <v>172</v>
      </c>
      <c r="N44" s="293" t="s">
        <v>280</v>
      </c>
      <c r="O44" s="253" t="s">
        <v>8</v>
      </c>
      <c r="P44" s="253" t="s">
        <v>9</v>
      </c>
      <c r="Q44" s="253" t="s">
        <v>10</v>
      </c>
      <c r="R44" s="253" t="s">
        <v>11</v>
      </c>
      <c r="S44" s="253" t="s">
        <v>173</v>
      </c>
      <c r="T44" s="244" t="s">
        <v>231</v>
      </c>
    </row>
    <row r="45" spans="2:20" s="247" customFormat="1" ht="32.25" customHeight="1" x14ac:dyDescent="0.25">
      <c r="B45" s="332">
        <v>3.01</v>
      </c>
      <c r="C45" s="850" t="str">
        <f>'3.0 Sustainability &amp; Public'!B6</f>
        <v xml:space="preserve">Garbage/Recycling Material Program </v>
      </c>
      <c r="D45" s="851"/>
      <c r="E45" s="851"/>
      <c r="F45" s="851"/>
      <c r="G45" s="852"/>
      <c r="H45" s="335">
        <f>'3.0 Sustainability &amp; Public'!L6</f>
        <v>250</v>
      </c>
      <c r="I45" s="483">
        <v>0</v>
      </c>
      <c r="J45" s="336">
        <f>'Actuals (Q1)'!L45+'Actuals (Q2)'!L46+'Actuals (Q3)'!L46+'Actuals (Q4)'!L46</f>
        <v>0</v>
      </c>
      <c r="K45" s="336">
        <f t="shared" ref="K45:K57" si="4">H45-J45</f>
        <v>250</v>
      </c>
      <c r="L45" s="234"/>
      <c r="M45" s="254" t="str">
        <f>'3.0 Sustainability &amp; Public'!C23</f>
        <v># of trash cans under maintenance</v>
      </c>
      <c r="N45" s="337">
        <f>'Actuals (Q1)'!O45+'Actuals (Q2)'!O46+'Actuals (Q3)'!O46+'Actuals (Q4)'!O46</f>
        <v>0</v>
      </c>
      <c r="O45" s="322" t="str">
        <f>'Actuals (Q1)'!P45</f>
        <v xml:space="preserve"> </v>
      </c>
      <c r="P45" s="322" t="str">
        <f>'Actuals (Q2)'!P46</f>
        <v xml:space="preserve"> </v>
      </c>
      <c r="Q45" s="322" t="str">
        <f>'Actuals (Q3)'!P46</f>
        <v xml:space="preserve"> </v>
      </c>
      <c r="R45" s="322" t="str">
        <f>'Actuals (Q4)'!P46</f>
        <v xml:space="preserve"> </v>
      </c>
      <c r="S45" s="322">
        <f>SUM(O45:R45)</f>
        <v>0</v>
      </c>
      <c r="T45" s="450"/>
    </row>
    <row r="46" spans="2:20" s="247" customFormat="1" ht="32.25" customHeight="1" x14ac:dyDescent="0.25">
      <c r="B46" s="332">
        <v>3.02</v>
      </c>
      <c r="C46" s="850" t="str">
        <f>'3.0 Sustainability &amp; Public'!B7</f>
        <v>Small Business Energy Efficiency Retrofits</v>
      </c>
      <c r="D46" s="851"/>
      <c r="E46" s="851"/>
      <c r="F46" s="851"/>
      <c r="G46" s="852"/>
      <c r="H46" s="335">
        <f>'3.0 Sustainability &amp; Public'!L7</f>
        <v>500</v>
      </c>
      <c r="I46" s="483">
        <v>0</v>
      </c>
      <c r="J46" s="336">
        <f>'Actuals (Q1)'!L46+'Actuals (Q2)'!L47+'Actuals (Q3)'!L47+'Actuals (Q4)'!L47</f>
        <v>0</v>
      </c>
      <c r="K46" s="336">
        <f t="shared" si="4"/>
        <v>500</v>
      </c>
      <c r="L46" s="234"/>
      <c r="M46" s="254" t="str">
        <f>'3.0 Sustainability &amp; Public'!C24</f>
        <v># of seminars been held</v>
      </c>
      <c r="N46" s="337">
        <f>'Actuals (Q1)'!O46+'Actuals (Q2)'!O47+'Actuals (Q3)'!O47+'Actuals (Q4)'!O47</f>
        <v>0</v>
      </c>
      <c r="O46" s="322" t="str">
        <f>'Actuals (Q1)'!P46</f>
        <v xml:space="preserve"> </v>
      </c>
      <c r="P46" s="322" t="str">
        <f>'Actuals (Q2)'!P47</f>
        <v xml:space="preserve"> </v>
      </c>
      <c r="Q46" s="322" t="str">
        <f>'Actuals (Q3)'!P47</f>
        <v xml:space="preserve"> </v>
      </c>
      <c r="R46" s="322" t="str">
        <f>'Actuals (Q4)'!P47</f>
        <v xml:space="preserve"> </v>
      </c>
      <c r="S46" s="322">
        <f t="shared" ref="S46:S56" si="5">SUM(O46:R46)</f>
        <v>0</v>
      </c>
      <c r="T46" s="450"/>
    </row>
    <row r="47" spans="2:20" s="247" customFormat="1" ht="32.25" customHeight="1" x14ac:dyDescent="0.25">
      <c r="B47" s="332">
        <v>3.03</v>
      </c>
      <c r="C47" s="850" t="str">
        <f>'3.0 Sustainability &amp; Public'!B8</f>
        <v>Public Transit Enhancements</v>
      </c>
      <c r="D47" s="851"/>
      <c r="E47" s="851"/>
      <c r="F47" s="851"/>
      <c r="G47" s="852"/>
      <c r="H47" s="335">
        <f>'3.0 Sustainability &amp; Public'!L8</f>
        <v>250</v>
      </c>
      <c r="I47" s="483">
        <v>0</v>
      </c>
      <c r="J47" s="336">
        <f>'Actuals (Q1)'!L47+'Actuals (Q2)'!L48+'Actuals (Q3)'!L48+'Actuals (Q4)'!L48</f>
        <v>0</v>
      </c>
      <c r="K47" s="336">
        <f t="shared" si="4"/>
        <v>250</v>
      </c>
      <c r="L47" s="234"/>
      <c r="M47" s="254" t="str">
        <f>'3.0 Sustainability &amp; Public'!C25</f>
        <v># of public transit tools been maintained</v>
      </c>
      <c r="N47" s="341">
        <f>'Actuals (Q1)'!O47+'Actuals (Q2)'!O48+'Actuals (Q3)'!O48+'Actuals (Q4)'!O48</f>
        <v>0</v>
      </c>
      <c r="O47" s="322" t="str">
        <f>'Actuals (Q1)'!P47</f>
        <v xml:space="preserve"> </v>
      </c>
      <c r="P47" s="322" t="str">
        <f>'Actuals (Q2)'!P48</f>
        <v xml:space="preserve"> </v>
      </c>
      <c r="Q47" s="322" t="str">
        <f>'Actuals (Q3)'!P48</f>
        <v xml:space="preserve"> </v>
      </c>
      <c r="R47" s="322" t="str">
        <f>'Actuals (Q4)'!P48</f>
        <v xml:space="preserve"> </v>
      </c>
      <c r="S47" s="322">
        <f t="shared" si="5"/>
        <v>0</v>
      </c>
      <c r="T47" s="450"/>
    </row>
    <row r="48" spans="2:20" s="247" customFormat="1" ht="32.25" customHeight="1" x14ac:dyDescent="0.25">
      <c r="B48" s="332">
        <v>3.04</v>
      </c>
      <c r="C48" s="850" t="str">
        <f>'3.0 Sustainability &amp; Public'!B9</f>
        <v>Bicycle Transit Enhancements</v>
      </c>
      <c r="D48" s="851"/>
      <c r="E48" s="851"/>
      <c r="F48" s="851"/>
      <c r="G48" s="852"/>
      <c r="H48" s="335">
        <f>'3.0 Sustainability &amp; Public'!L9</f>
        <v>0</v>
      </c>
      <c r="I48" s="483">
        <v>0</v>
      </c>
      <c r="J48" s="336">
        <f>'Actuals (Q1)'!L48+'Actuals (Q2)'!L49+'Actuals (Q3)'!L49+'Actuals (Q4)'!L49</f>
        <v>0</v>
      </c>
      <c r="K48" s="336">
        <f t="shared" si="4"/>
        <v>0</v>
      </c>
      <c r="L48" s="234"/>
      <c r="M48" s="254" t="str">
        <f>'3.0 Sustainability &amp; Public'!C26</f>
        <v>[write over this with other as relevant]</v>
      </c>
      <c r="N48" s="339">
        <f>'Actuals (Q1)'!O48+'Actuals (Q2)'!O49+'Actuals (Q3)'!O49+'Actuals (Q4)'!O49</f>
        <v>0</v>
      </c>
      <c r="O48" s="322" t="str">
        <f>'Actuals (Q1)'!P48</f>
        <v xml:space="preserve"> </v>
      </c>
      <c r="P48" s="322" t="str">
        <f>'Actuals (Q2)'!P49</f>
        <v xml:space="preserve"> </v>
      </c>
      <c r="Q48" s="322" t="str">
        <f>'Actuals (Q3)'!P49</f>
        <v xml:space="preserve"> </v>
      </c>
      <c r="R48" s="322" t="str">
        <f>'Actuals (Q4)'!P49</f>
        <v xml:space="preserve"> </v>
      </c>
      <c r="S48" s="322">
        <f t="shared" si="5"/>
        <v>0</v>
      </c>
      <c r="T48" s="450"/>
    </row>
    <row r="49" spans="2:20" s="247" customFormat="1" ht="32.25" customHeight="1" x14ac:dyDescent="0.25">
      <c r="B49" s="332">
        <v>3.05</v>
      </c>
      <c r="C49" s="850" t="str">
        <f>'3.0 Sustainability &amp; Public'!B10</f>
        <v>Bicycle Valet</v>
      </c>
      <c r="D49" s="851"/>
      <c r="E49" s="851"/>
      <c r="F49" s="851"/>
      <c r="G49" s="852"/>
      <c r="H49" s="335">
        <f>'3.0 Sustainability &amp; Public'!L10</f>
        <v>0</v>
      </c>
      <c r="I49" s="483">
        <v>0</v>
      </c>
      <c r="J49" s="336">
        <f>'Actuals (Q1)'!L49+'Actuals (Q2)'!L50+'Actuals (Q3)'!L50+'Actuals (Q4)'!L50</f>
        <v>0</v>
      </c>
      <c r="K49" s="336">
        <f t="shared" si="4"/>
        <v>0</v>
      </c>
      <c r="L49" s="234"/>
      <c r="M49" s="254" t="str">
        <f>'3.0 Sustainability &amp; Public'!C27</f>
        <v>[write over this with other as relevant]</v>
      </c>
      <c r="N49" s="339">
        <f>'Actuals (Q1)'!O49+'Actuals (Q2)'!O50+'Actuals (Q3)'!O50+'Actuals (Q4)'!O50</f>
        <v>0</v>
      </c>
      <c r="O49" s="322" t="str">
        <f>'Actuals (Q1)'!P49</f>
        <v xml:space="preserve"> </v>
      </c>
      <c r="P49" s="322" t="str">
        <f>'Actuals (Q2)'!P50</f>
        <v xml:space="preserve"> </v>
      </c>
      <c r="Q49" s="322" t="str">
        <f>'Actuals (Q3)'!P50</f>
        <v xml:space="preserve"> </v>
      </c>
      <c r="R49" s="322" t="str">
        <f>'Actuals (Q4)'!P50</f>
        <v xml:space="preserve"> </v>
      </c>
      <c r="S49" s="322">
        <f t="shared" si="5"/>
        <v>0</v>
      </c>
      <c r="T49" s="450"/>
    </row>
    <row r="50" spans="2:20" s="247" customFormat="1" ht="32.25" customHeight="1" x14ac:dyDescent="0.25">
      <c r="B50" s="332">
        <v>3.06</v>
      </c>
      <c r="C50" s="850" t="str">
        <f>'3.0 Sustainability &amp; Public'!B11</f>
        <v>[Enter on Tab 3.0 Cell B11]</v>
      </c>
      <c r="D50" s="851"/>
      <c r="E50" s="851"/>
      <c r="F50" s="851"/>
      <c r="G50" s="852"/>
      <c r="H50" s="335">
        <f>'3.0 Sustainability &amp; Public'!L11</f>
        <v>0</v>
      </c>
      <c r="I50" s="483">
        <v>0</v>
      </c>
      <c r="J50" s="336">
        <f>'Actuals (Q1)'!L50+'Actuals (Q2)'!L51+'Actuals (Q3)'!L51+'Actuals (Q4)'!L51</f>
        <v>0</v>
      </c>
      <c r="K50" s="336">
        <f t="shared" si="4"/>
        <v>0</v>
      </c>
      <c r="L50" s="234"/>
      <c r="M50" s="254" t="str">
        <f>'3.0 Sustainability &amp; Public'!C28</f>
        <v>[write over this with other as relevant]</v>
      </c>
      <c r="N50" s="339">
        <f>'Actuals (Q1)'!O50+'Actuals (Q2)'!O51+'Actuals (Q3)'!O51+'Actuals (Q4)'!O51</f>
        <v>0</v>
      </c>
      <c r="O50" s="322" t="str">
        <f>'Actuals (Q1)'!P50</f>
        <v xml:space="preserve"> </v>
      </c>
      <c r="P50" s="322" t="str">
        <f>'Actuals (Q2)'!P51</f>
        <v xml:space="preserve"> </v>
      </c>
      <c r="Q50" s="322" t="str">
        <f>'Actuals (Q3)'!P51</f>
        <v xml:space="preserve"> </v>
      </c>
      <c r="R50" s="322" t="str">
        <f>'Actuals (Q4)'!P51</f>
        <v xml:space="preserve"> </v>
      </c>
      <c r="S50" s="322">
        <f t="shared" si="5"/>
        <v>0</v>
      </c>
      <c r="T50" s="450"/>
    </row>
    <row r="51" spans="2:20" s="247" customFormat="1" ht="32.25" customHeight="1" x14ac:dyDescent="0.25">
      <c r="B51" s="332">
        <v>3.07</v>
      </c>
      <c r="C51" s="850" t="str">
        <f>'3.0 Sustainability &amp; Public'!B12</f>
        <v>[Enter on Tab 3.0 Cell B12]</v>
      </c>
      <c r="D51" s="851"/>
      <c r="E51" s="851"/>
      <c r="F51" s="851"/>
      <c r="G51" s="852"/>
      <c r="H51" s="335">
        <f>'3.0 Sustainability &amp; Public'!L12</f>
        <v>0</v>
      </c>
      <c r="I51" s="483">
        <v>0</v>
      </c>
      <c r="J51" s="336">
        <f>'Actuals (Q1)'!L51+'Actuals (Q2)'!L52+'Actuals (Q3)'!L52+'Actuals (Q4)'!L52</f>
        <v>0</v>
      </c>
      <c r="K51" s="336">
        <f t="shared" si="4"/>
        <v>0</v>
      </c>
      <c r="L51" s="234"/>
      <c r="M51" s="254" t="str">
        <f>'3.0 Sustainability &amp; Public'!C29</f>
        <v>[write over this with other as relevant]</v>
      </c>
      <c r="N51" s="339">
        <f>'Actuals (Q1)'!O51+'Actuals (Q2)'!O52+'Actuals (Q3)'!O52+'Actuals (Q4)'!O52</f>
        <v>0</v>
      </c>
      <c r="O51" s="322" t="str">
        <f>'Actuals (Q1)'!P51</f>
        <v xml:space="preserve"> </v>
      </c>
      <c r="P51" s="322" t="str">
        <f>'Actuals (Q2)'!P52</f>
        <v xml:space="preserve"> </v>
      </c>
      <c r="Q51" s="322" t="str">
        <f>'Actuals (Q3)'!P52</f>
        <v xml:space="preserve"> </v>
      </c>
      <c r="R51" s="322" t="str">
        <f>'Actuals (Q4)'!P52</f>
        <v xml:space="preserve"> </v>
      </c>
      <c r="S51" s="322">
        <f t="shared" si="5"/>
        <v>0</v>
      </c>
      <c r="T51" s="450"/>
    </row>
    <row r="52" spans="2:20" ht="32.25" customHeight="1" x14ac:dyDescent="0.25">
      <c r="B52" s="332">
        <v>3.08</v>
      </c>
      <c r="C52" s="850" t="str">
        <f>'3.0 Sustainability &amp; Public'!B13</f>
        <v>[Enter on Tab 3.0 Cell B13]</v>
      </c>
      <c r="D52" s="851"/>
      <c r="E52" s="851"/>
      <c r="F52" s="851"/>
      <c r="G52" s="852"/>
      <c r="H52" s="335">
        <f>'3.0 Sustainability &amp; Public'!L13</f>
        <v>0</v>
      </c>
      <c r="I52" s="483">
        <v>0</v>
      </c>
      <c r="J52" s="336">
        <f>'Actuals (Q1)'!L52+'Actuals (Q2)'!L53+'Actuals (Q3)'!L53+'Actuals (Q4)'!L53</f>
        <v>0</v>
      </c>
      <c r="K52" s="336">
        <f t="shared" si="4"/>
        <v>0</v>
      </c>
      <c r="M52" s="254" t="str">
        <f>'3.0 Sustainability &amp; Public'!C30</f>
        <v>[write over this with other as relevant]</v>
      </c>
      <c r="N52" s="339">
        <f>'Actuals (Q1)'!O52+'Actuals (Q2)'!O53+'Actuals (Q3)'!O53+'Actuals (Q4)'!O53</f>
        <v>0</v>
      </c>
      <c r="O52" s="322" t="str">
        <f>'Actuals (Q1)'!P52</f>
        <v xml:space="preserve"> </v>
      </c>
      <c r="P52" s="322" t="str">
        <f>'Actuals (Q2)'!P53</f>
        <v xml:space="preserve"> </v>
      </c>
      <c r="Q52" s="322" t="str">
        <f>'Actuals (Q3)'!P53</f>
        <v xml:space="preserve"> </v>
      </c>
      <c r="R52" s="322" t="str">
        <f>'Actuals (Q4)'!P53</f>
        <v xml:space="preserve"> </v>
      </c>
      <c r="S52" s="322">
        <f t="shared" si="5"/>
        <v>0</v>
      </c>
      <c r="T52" s="452"/>
    </row>
    <row r="53" spans="2:20" ht="32.25" customHeight="1" x14ac:dyDescent="0.25">
      <c r="B53" s="332">
        <v>3.09</v>
      </c>
      <c r="C53" s="850" t="str">
        <f>'3.0 Sustainability &amp; Public'!B14</f>
        <v>[Enter on Tab 3.0 Cell B14]</v>
      </c>
      <c r="D53" s="851"/>
      <c r="E53" s="851"/>
      <c r="F53" s="851"/>
      <c r="G53" s="852"/>
      <c r="H53" s="335">
        <f>'3.0 Sustainability &amp; Public'!L14</f>
        <v>0</v>
      </c>
      <c r="I53" s="483">
        <v>0</v>
      </c>
      <c r="J53" s="336">
        <f>'Actuals (Q1)'!L53+'Actuals (Q2)'!L54+'Actuals (Q3)'!L54+'Actuals (Q4)'!L54</f>
        <v>0</v>
      </c>
      <c r="K53" s="336">
        <f t="shared" si="4"/>
        <v>0</v>
      </c>
      <c r="M53" s="254" t="str">
        <f>'3.0 Sustainability &amp; Public'!C31</f>
        <v>[write over this with other as relevant]</v>
      </c>
      <c r="N53" s="339">
        <f>'Actuals (Q1)'!O53+'Actuals (Q2)'!O54+'Actuals (Q3)'!O54+'Actuals (Q4)'!O54</f>
        <v>0</v>
      </c>
      <c r="O53" s="322" t="str">
        <f>'Actuals (Q1)'!P53</f>
        <v xml:space="preserve"> </v>
      </c>
      <c r="P53" s="322" t="str">
        <f>'Actuals (Q2)'!P54</f>
        <v xml:space="preserve"> </v>
      </c>
      <c r="Q53" s="322" t="str">
        <f>'Actuals (Q3)'!P54</f>
        <v xml:space="preserve"> </v>
      </c>
      <c r="R53" s="322" t="str">
        <f>'Actuals (Q4)'!P54</f>
        <v xml:space="preserve"> </v>
      </c>
      <c r="S53" s="322">
        <f t="shared" si="5"/>
        <v>0</v>
      </c>
      <c r="T53" s="449"/>
    </row>
    <row r="54" spans="2:20" ht="32.25" customHeight="1" x14ac:dyDescent="0.25">
      <c r="B54" s="332">
        <v>3.1</v>
      </c>
      <c r="C54" s="877" t="str">
        <f>'3.0 Sustainability &amp; Public'!B15</f>
        <v>[Enter on Tab 3.0 Cell B15]</v>
      </c>
      <c r="D54" s="877"/>
      <c r="E54" s="877"/>
      <c r="F54" s="877"/>
      <c r="G54" s="877"/>
      <c r="H54" s="342">
        <f>'3.0 Sustainability &amp; Public'!L15</f>
        <v>0</v>
      </c>
      <c r="I54" s="483">
        <v>0</v>
      </c>
      <c r="J54" s="336">
        <f>'Actuals (Q1)'!L54+'Actuals (Q2)'!L55+'Actuals (Q3)'!L55+'Actuals (Q4)'!L55</f>
        <v>0</v>
      </c>
      <c r="K54" s="336">
        <f t="shared" si="4"/>
        <v>0</v>
      </c>
      <c r="M54" s="254" t="str">
        <f>'3.0 Sustainability &amp; Public'!C32</f>
        <v>[write over this with other as relevant]</v>
      </c>
      <c r="N54" s="338">
        <f>'Actuals (Q1)'!O54+'Actuals (Q2)'!O55+'Actuals (Q3)'!O55+'Actuals (Q4)'!O55</f>
        <v>0</v>
      </c>
      <c r="O54" s="322" t="str">
        <f>'Actuals (Q1)'!P54</f>
        <v xml:space="preserve"> </v>
      </c>
      <c r="P54" s="322" t="str">
        <f>'Actuals (Q2)'!P55</f>
        <v xml:space="preserve"> </v>
      </c>
      <c r="Q54" s="322" t="str">
        <f>'Actuals (Q3)'!P55</f>
        <v xml:space="preserve"> </v>
      </c>
      <c r="R54" s="322" t="str">
        <f>'Actuals (Q4)'!P55</f>
        <v xml:space="preserve"> </v>
      </c>
      <c r="S54" s="322">
        <f t="shared" si="5"/>
        <v>0</v>
      </c>
      <c r="T54" s="449"/>
    </row>
    <row r="55" spans="2:20" ht="32.25" customHeight="1" x14ac:dyDescent="0.25">
      <c r="B55" s="332">
        <v>3.11</v>
      </c>
      <c r="C55" s="877" t="str">
        <f>'3.0 Sustainability &amp; Public'!B16</f>
        <v>[Enter on Tab 3.0 Cell B16]</v>
      </c>
      <c r="D55" s="877"/>
      <c r="E55" s="877"/>
      <c r="F55" s="877"/>
      <c r="G55" s="877"/>
      <c r="H55" s="342">
        <f>'3.0 Sustainability &amp; Public'!L16</f>
        <v>0</v>
      </c>
      <c r="I55" s="483">
        <v>0</v>
      </c>
      <c r="J55" s="336">
        <f>'Actuals (Q1)'!L55+'Actuals (Q2)'!L59+'Actuals (Q3)'!L59+'Actuals (Q4)'!L59</f>
        <v>0</v>
      </c>
      <c r="K55" s="336">
        <f t="shared" si="4"/>
        <v>0</v>
      </c>
      <c r="M55" s="254" t="str">
        <f>'3.0 Sustainability &amp; Public'!C33</f>
        <v>[write over this with other as relevant]</v>
      </c>
      <c r="N55" s="338">
        <f>'Actuals (Q1)'!O55+'Actuals (Q2)'!O56+'Actuals (Q3)'!O56+'Actuals (Q4)'!O56</f>
        <v>0</v>
      </c>
      <c r="O55" s="322" t="str">
        <f>'Actuals (Q1)'!P55</f>
        <v xml:space="preserve"> </v>
      </c>
      <c r="P55" s="322" t="str">
        <f>'Actuals (Q2)'!P56</f>
        <v xml:space="preserve">  </v>
      </c>
      <c r="Q55" s="322" t="str">
        <f>'Actuals (Q3)'!P56</f>
        <v xml:space="preserve"> </v>
      </c>
      <c r="R55" s="322" t="str">
        <f>'Actuals (Q4)'!P56</f>
        <v xml:space="preserve"> </v>
      </c>
      <c r="S55" s="322">
        <f t="shared" si="5"/>
        <v>0</v>
      </c>
      <c r="T55" s="449"/>
    </row>
    <row r="56" spans="2:20" ht="32.25" customHeight="1" x14ac:dyDescent="0.25">
      <c r="B56" s="332">
        <v>3.12</v>
      </c>
      <c r="C56" s="877" t="str">
        <f>'3.0 Sustainability &amp; Public'!B17</f>
        <v>[Enter on Tab 3.0 Cell B17]</v>
      </c>
      <c r="D56" s="877"/>
      <c r="E56" s="877"/>
      <c r="F56" s="877"/>
      <c r="G56" s="877"/>
      <c r="H56" s="342">
        <f>'3.0 Sustainability &amp; Public'!L17</f>
        <v>0</v>
      </c>
      <c r="I56" s="483">
        <v>0</v>
      </c>
      <c r="J56" s="336">
        <f>'Actuals (Q1)'!L56+'Actuals (Q2)'!L60+'Actuals (Q3)'!L60+'Actuals (Q4)'!L60</f>
        <v>0</v>
      </c>
      <c r="K56" s="336">
        <f t="shared" si="4"/>
        <v>0</v>
      </c>
      <c r="M56" s="254" t="str">
        <f>'3.0 Sustainability &amp; Public'!C34</f>
        <v>[write over this with other as relevant]</v>
      </c>
      <c r="N56" s="338">
        <f>'Actuals (Q1)'!O56+'Actuals (Q2)'!O57+'Actuals (Q3)'!O57+'Actuals (Q4)'!O57</f>
        <v>0</v>
      </c>
      <c r="O56" s="322" t="str">
        <f>'Actuals (Q1)'!P56</f>
        <v xml:space="preserve"> </v>
      </c>
      <c r="P56" s="322" t="str">
        <f>'Actuals (Q2)'!P57</f>
        <v xml:space="preserve"> </v>
      </c>
      <c r="Q56" s="322" t="str">
        <f>'Actuals (Q3)'!P57</f>
        <v xml:space="preserve"> </v>
      </c>
      <c r="R56" s="322" t="str">
        <f>'Actuals (Q4)'!P57</f>
        <v xml:space="preserve"> </v>
      </c>
      <c r="S56" s="322">
        <f t="shared" si="5"/>
        <v>0</v>
      </c>
      <c r="T56" s="449"/>
    </row>
    <row r="57" spans="2:20" ht="32.25" customHeight="1" collapsed="1" x14ac:dyDescent="0.25">
      <c r="G57" s="248" t="s">
        <v>23</v>
      </c>
      <c r="H57" s="326">
        <f>SUM(H45:H56)</f>
        <v>1000</v>
      </c>
      <c r="I57" s="326">
        <f>SUM(I45:I56)</f>
        <v>0</v>
      </c>
      <c r="J57" s="326">
        <f>SUM(J45:J56)</f>
        <v>0</v>
      </c>
      <c r="K57" s="336">
        <f t="shared" si="4"/>
        <v>1000</v>
      </c>
      <c r="M57" s="249"/>
      <c r="N57" s="249"/>
    </row>
    <row r="58" spans="2:20" ht="32.25" customHeight="1" x14ac:dyDescent="0.25">
      <c r="G58" s="250"/>
      <c r="H58" s="249"/>
      <c r="I58" s="249"/>
      <c r="J58" s="249"/>
      <c r="K58" s="249"/>
      <c r="L58" s="249"/>
      <c r="M58" s="249"/>
      <c r="N58" s="249"/>
    </row>
    <row r="59" spans="2:20" ht="32.25" customHeight="1" x14ac:dyDescent="0.25">
      <c r="J59" s="237"/>
      <c r="K59" s="233"/>
      <c r="L59" s="249"/>
      <c r="M59" s="249"/>
      <c r="N59" s="249"/>
    </row>
    <row r="60" spans="2:20" s="227" customFormat="1" ht="55.95" customHeight="1" x14ac:dyDescent="0.25">
      <c r="B60" s="251">
        <v>4</v>
      </c>
      <c r="C60" s="853" t="s">
        <v>42</v>
      </c>
      <c r="D60" s="853"/>
      <c r="E60" s="853"/>
      <c r="F60" s="853"/>
      <c r="G60" s="854"/>
      <c r="H60" s="273" t="s">
        <v>273</v>
      </c>
      <c r="I60" s="273" t="s">
        <v>279</v>
      </c>
      <c r="J60" s="273" t="s">
        <v>170</v>
      </c>
      <c r="K60" s="273" t="s">
        <v>171</v>
      </c>
      <c r="L60" s="238"/>
      <c r="M60" s="292" t="s">
        <v>172</v>
      </c>
      <c r="N60" s="293" t="s">
        <v>280</v>
      </c>
      <c r="O60" s="253" t="s">
        <v>8</v>
      </c>
      <c r="P60" s="253" t="s">
        <v>9</v>
      </c>
      <c r="Q60" s="253" t="s">
        <v>10</v>
      </c>
      <c r="R60" s="253" t="s">
        <v>11</v>
      </c>
      <c r="S60" s="253" t="s">
        <v>173</v>
      </c>
      <c r="T60" s="244" t="s">
        <v>231</v>
      </c>
    </row>
    <row r="61" spans="2:20" s="247" customFormat="1" ht="32.25" customHeight="1" x14ac:dyDescent="0.25">
      <c r="B61" s="332">
        <v>4.01</v>
      </c>
      <c r="C61" s="850" t="str">
        <f>'4.0 Economic &amp; Business Dev.'!B6</f>
        <v>Site Marketing (materials, services, etc.)</v>
      </c>
      <c r="D61" s="851"/>
      <c r="E61" s="851"/>
      <c r="F61" s="851"/>
      <c r="G61" s="852"/>
      <c r="H61" s="335">
        <f>'4.0 Economic &amp; Business Dev.'!L6</f>
        <v>1000</v>
      </c>
      <c r="I61" s="483">
        <v>0</v>
      </c>
      <c r="J61" s="336">
        <f>'Actuals (Q1)'!L61+'Actuals (Q2)'!L62+'Actuals (Q3)'!L62+'Actuals (Q4)'!L62</f>
        <v>0</v>
      </c>
      <c r="K61" s="336">
        <f>H61-J61</f>
        <v>1000</v>
      </c>
      <c r="L61" s="234"/>
      <c r="M61" s="254" t="str">
        <f>'4.0 Economic &amp; Business Dev.'!C23</f>
        <v>Number of Sites Marketed</v>
      </c>
      <c r="N61" s="337">
        <f>'Actuals (Q1)'!O61+'Actuals (Q2)'!O62+'Actuals (Q3)'!O62+'Actuals (Q4)'!O62</f>
        <v>0</v>
      </c>
      <c r="O61" s="322" t="str">
        <f>'Actuals (Q1)'!P61</f>
        <v xml:space="preserve"> </v>
      </c>
      <c r="P61" s="322" t="str">
        <f>'Actuals (Q2)'!P62</f>
        <v xml:space="preserve"> </v>
      </c>
      <c r="Q61" s="322" t="str">
        <f>'Actuals (Q3)'!P62</f>
        <v xml:space="preserve"> </v>
      </c>
      <c r="R61" s="322" t="str">
        <f>'Actuals (Q4)'!P62</f>
        <v xml:space="preserve"> </v>
      </c>
      <c r="S61" s="322">
        <f>SUM(O61:R61)</f>
        <v>0</v>
      </c>
      <c r="T61" s="450"/>
    </row>
    <row r="62" spans="2:20" s="247" customFormat="1" ht="32.25" customHeight="1" x14ac:dyDescent="0.25">
      <c r="B62" s="332">
        <v>4.0199999999999996</v>
      </c>
      <c r="C62" s="850" t="str">
        <f>'4.0 Economic &amp; Business Dev.'!B7</f>
        <v>Group Purchasing Program</v>
      </c>
      <c r="D62" s="851"/>
      <c r="E62" s="851"/>
      <c r="F62" s="851"/>
      <c r="G62" s="852"/>
      <c r="H62" s="335">
        <f>'4.0 Economic &amp; Business Dev.'!L7</f>
        <v>0</v>
      </c>
      <c r="I62" s="483">
        <v>0</v>
      </c>
      <c r="J62" s="336">
        <f>'Actuals (Q1)'!L62+'Actuals (Q2)'!L63+'Actuals (Q3)'!L63+'Actuals (Q4)'!L63</f>
        <v>0</v>
      </c>
      <c r="K62" s="336">
        <f t="shared" ref="K62:K72" si="6">H62-J62</f>
        <v>0</v>
      </c>
      <c r="L62" s="234"/>
      <c r="M62" s="254" t="str">
        <f>'4.0 Economic &amp; Business Dev.'!C24</f>
        <v>[write over this with other as relevant]</v>
      </c>
      <c r="N62" s="337">
        <f>'Actuals (Q1)'!O62+'Actuals (Q2)'!O63+'Actuals (Q3)'!O63+'Actuals (Q4)'!O63</f>
        <v>0</v>
      </c>
      <c r="O62" s="322" t="str">
        <f>'Actuals (Q1)'!P62</f>
        <v xml:space="preserve"> </v>
      </c>
      <c r="P62" s="322" t="str">
        <f>'Actuals (Q2)'!P63</f>
        <v xml:space="preserve"> </v>
      </c>
      <c r="Q62" s="322" t="str">
        <f>'Actuals (Q3)'!P63</f>
        <v xml:space="preserve"> </v>
      </c>
      <c r="R62" s="322" t="str">
        <f>'Actuals (Q4)'!P63</f>
        <v xml:space="preserve"> </v>
      </c>
      <c r="S62" s="322">
        <f t="shared" ref="S62:S71" si="7">SUM(O62:R62)</f>
        <v>0</v>
      </c>
      <c r="T62" s="450"/>
    </row>
    <row r="63" spans="2:20" s="247" customFormat="1" ht="32.25" customHeight="1" x14ac:dyDescent="0.25">
      <c r="B63" s="332">
        <v>4.03</v>
      </c>
      <c r="C63" s="850" t="str">
        <f>'4.0 Economic &amp; Business Dev.'!B8</f>
        <v>Supplemental Transit (if subcontracted)</v>
      </c>
      <c r="D63" s="851"/>
      <c r="E63" s="851"/>
      <c r="F63" s="851"/>
      <c r="G63" s="852"/>
      <c r="H63" s="335">
        <f>'4.0 Economic &amp; Business Dev.'!L8</f>
        <v>0</v>
      </c>
      <c r="I63" s="483">
        <v>0</v>
      </c>
      <c r="J63" s="336">
        <f>'Actuals (Q1)'!L63+'Actuals (Q2)'!L64+'Actuals (Q3)'!L64+'Actuals (Q4)'!L64</f>
        <v>0</v>
      </c>
      <c r="K63" s="336">
        <f t="shared" si="6"/>
        <v>0</v>
      </c>
      <c r="L63" s="234"/>
      <c r="M63" s="254" t="str">
        <f>'4.0 Economic &amp; Business Dev.'!C25</f>
        <v>[write over this with other as relevant]</v>
      </c>
      <c r="N63" s="341">
        <f>'Actuals (Q1)'!O63+'Actuals (Q2)'!O64+'Actuals (Q3)'!O64+'Actuals (Q4)'!O64</f>
        <v>0</v>
      </c>
      <c r="O63" s="322" t="str">
        <f>'Actuals (Q1)'!P63</f>
        <v xml:space="preserve"> </v>
      </c>
      <c r="P63" s="322" t="str">
        <f>'Actuals (Q2)'!P64</f>
        <v xml:space="preserve"> </v>
      </c>
      <c r="Q63" s="322" t="str">
        <f>'Actuals (Q3)'!P64</f>
        <v xml:space="preserve"> </v>
      </c>
      <c r="R63" s="322" t="str">
        <f>'Actuals (Q4)'!P64</f>
        <v xml:space="preserve"> </v>
      </c>
      <c r="S63" s="322">
        <f t="shared" si="7"/>
        <v>0</v>
      </c>
      <c r="T63" s="450"/>
    </row>
    <row r="64" spans="2:20" s="247" customFormat="1" ht="32.25" customHeight="1" x14ac:dyDescent="0.25">
      <c r="B64" s="332">
        <v>4.04</v>
      </c>
      <c r="C64" s="850" t="str">
        <f>'4.0 Economic &amp; Business Dev.'!B9</f>
        <v>Shuttle Service Non-Personnel Expenses</v>
      </c>
      <c r="D64" s="851"/>
      <c r="E64" s="851"/>
      <c r="F64" s="851"/>
      <c r="G64" s="852"/>
      <c r="H64" s="335">
        <f>'4.0 Economic &amp; Business Dev.'!L9</f>
        <v>0</v>
      </c>
      <c r="I64" s="483">
        <v>0</v>
      </c>
      <c r="J64" s="336">
        <f>'Actuals (Q1)'!L64+'Actuals (Q2)'!L65+'Actuals (Q3)'!L65+'Actuals (Q4)'!L65</f>
        <v>0</v>
      </c>
      <c r="K64" s="336">
        <f t="shared" si="6"/>
        <v>0</v>
      </c>
      <c r="L64" s="234"/>
      <c r="M64" s="874"/>
      <c r="N64" s="875"/>
      <c r="O64" s="875"/>
      <c r="P64" s="875"/>
      <c r="Q64" s="875"/>
      <c r="R64" s="875"/>
      <c r="S64" s="875"/>
      <c r="T64" s="876"/>
    </row>
    <row r="65" spans="2:20" s="247" customFormat="1" ht="32.25" customHeight="1" x14ac:dyDescent="0.25">
      <c r="B65" s="332">
        <v>4.05</v>
      </c>
      <c r="C65" s="850" t="str">
        <f>'4.0 Economic &amp; Business Dev.'!B11</f>
        <v>Wi-Fi District Infrastructure/Maintenance</v>
      </c>
      <c r="D65" s="851"/>
      <c r="E65" s="851"/>
      <c r="F65" s="851"/>
      <c r="G65" s="852"/>
      <c r="H65" s="335">
        <f>'4.0 Economic &amp; Business Dev.'!L11</f>
        <v>1000</v>
      </c>
      <c r="I65" s="483">
        <v>0</v>
      </c>
      <c r="J65" s="336">
        <f>'Actuals (Q1)'!L65+'Actuals (Q2)'!L66+'Actuals (Q3)'!L66+'Actuals (Q4)'!L66</f>
        <v>0</v>
      </c>
      <c r="K65" s="336">
        <f t="shared" si="6"/>
        <v>1000</v>
      </c>
      <c r="L65" s="234"/>
      <c r="M65" s="254" t="str">
        <f>'4.0 Economic &amp; Business Dev.'!C27</f>
        <v>[write over this with other as relevant]</v>
      </c>
      <c r="N65" s="341">
        <f>'Actuals (Q1)'!O65+'Actuals (Q2)'!O66+'Actuals (Q3)'!O66+'Actuals (Q4)'!O66</f>
        <v>0</v>
      </c>
      <c r="O65" s="322" t="str">
        <f>'Actuals (Q1)'!P65</f>
        <v xml:space="preserve"> </v>
      </c>
      <c r="P65" s="322" t="str">
        <f>'Actuals (Q2)'!P66</f>
        <v xml:space="preserve"> </v>
      </c>
      <c r="Q65" s="322" t="str">
        <f>'Actuals (Q3)'!P66</f>
        <v xml:space="preserve"> </v>
      </c>
      <c r="R65" s="322" t="str">
        <f>'Actuals (Q4)'!P66</f>
        <v xml:space="preserve"> </v>
      </c>
      <c r="S65" s="322">
        <f t="shared" si="7"/>
        <v>0</v>
      </c>
      <c r="T65" s="450"/>
    </row>
    <row r="66" spans="2:20" s="247" customFormat="1" ht="32.25" customHeight="1" x14ac:dyDescent="0.25">
      <c r="B66" s="332">
        <v>4.0599999999999996</v>
      </c>
      <c r="C66" s="850" t="str">
        <f>'4.0 Economic &amp; Business Dev.'!B12</f>
        <v>Strategic Planning</v>
      </c>
      <c r="D66" s="851"/>
      <c r="E66" s="851"/>
      <c r="F66" s="851"/>
      <c r="G66" s="852"/>
      <c r="H66" s="335">
        <f>'4.0 Economic &amp; Business Dev.'!L12</f>
        <v>2000</v>
      </c>
      <c r="I66" s="483">
        <v>0</v>
      </c>
      <c r="J66" s="336">
        <f>'Actuals (Q1)'!L66+'Actuals (Q2)'!L67+'Actuals (Q3)'!L67+'Actuals (Q4)'!L67</f>
        <v>0</v>
      </c>
      <c r="K66" s="336">
        <f t="shared" si="6"/>
        <v>2000</v>
      </c>
      <c r="L66" s="234"/>
      <c r="M66" s="254" t="str">
        <f>'4.0 Economic &amp; Business Dev.'!C28</f>
        <v>Number of Wi-Fi equipment maintained</v>
      </c>
      <c r="N66" s="341">
        <f>'Actuals (Q1)'!O66+'Actuals (Q2)'!O67+'Actuals (Q3)'!O67+'Actuals (Q4)'!O67</f>
        <v>0</v>
      </c>
      <c r="O66" s="322" t="str">
        <f>'Actuals (Q1)'!P66</f>
        <v xml:space="preserve"> </v>
      </c>
      <c r="P66" s="322" t="str">
        <f>'Actuals (Q2)'!P67</f>
        <v xml:space="preserve"> </v>
      </c>
      <c r="Q66" s="322" t="str">
        <f>'Actuals (Q3)'!P67</f>
        <v xml:space="preserve"> </v>
      </c>
      <c r="R66" s="322" t="str">
        <f>'Actuals (Q4)'!P67</f>
        <v xml:space="preserve"> </v>
      </c>
      <c r="S66" s="322">
        <f t="shared" si="7"/>
        <v>0</v>
      </c>
      <c r="T66" s="450"/>
    </row>
    <row r="67" spans="2:20" s="247" customFormat="1" ht="32.25" customHeight="1" x14ac:dyDescent="0.25">
      <c r="B67" s="332">
        <v>4.07</v>
      </c>
      <c r="C67" s="850" t="str">
        <f>'4.0 Economic &amp; Business Dev.'!B13</f>
        <v>Economic Impact Study, Market Study, Branding Study etc.</v>
      </c>
      <c r="D67" s="851"/>
      <c r="E67" s="851"/>
      <c r="F67" s="851"/>
      <c r="G67" s="852"/>
      <c r="H67" s="335">
        <f>'4.0 Economic &amp; Business Dev.'!L13</f>
        <v>2000</v>
      </c>
      <c r="I67" s="483">
        <v>0</v>
      </c>
      <c r="J67" s="336">
        <f>'Actuals (Q1)'!L67+'Actuals (Q2)'!L68+'Actuals (Q3)'!L68+'Actuals (Q4)'!L68</f>
        <v>0</v>
      </c>
      <c r="K67" s="336">
        <f t="shared" si="6"/>
        <v>2000</v>
      </c>
      <c r="L67" s="234"/>
      <c r="M67" s="254" t="str">
        <f>'4.0 Economic &amp; Business Dev.'!C29</f>
        <v># of consultant services</v>
      </c>
      <c r="N67" s="341">
        <f>'Actuals (Q1)'!O67+'Actuals (Q2)'!O68+'Actuals (Q3)'!O68+'Actuals (Q4)'!O68</f>
        <v>0</v>
      </c>
      <c r="O67" s="322" t="str">
        <f>'Actuals (Q1)'!P67</f>
        <v xml:space="preserve"> </v>
      </c>
      <c r="P67" s="322" t="str">
        <f>'Actuals (Q2)'!P68</f>
        <v xml:space="preserve"> </v>
      </c>
      <c r="Q67" s="322" t="str">
        <f>'Actuals (Q3)'!P68</f>
        <v xml:space="preserve"> </v>
      </c>
      <c r="R67" s="322" t="str">
        <f>'Actuals (Q4)'!P68</f>
        <v xml:space="preserve"> </v>
      </c>
      <c r="S67" s="322">
        <f t="shared" si="7"/>
        <v>0</v>
      </c>
      <c r="T67" s="450"/>
    </row>
    <row r="68" spans="2:20" s="247" customFormat="1" ht="32.25" customHeight="1" x14ac:dyDescent="0.25">
      <c r="B68" s="332">
        <v>4.08</v>
      </c>
      <c r="C68" s="850" t="str">
        <f>'4.0 Economic &amp; Business Dev.'!B14</f>
        <v>Master Planning</v>
      </c>
      <c r="D68" s="851"/>
      <c r="E68" s="851"/>
      <c r="F68" s="851"/>
      <c r="G68" s="852"/>
      <c r="H68" s="335">
        <f>'4.0 Economic &amp; Business Dev.'!L14</f>
        <v>0</v>
      </c>
      <c r="I68" s="483">
        <v>0</v>
      </c>
      <c r="J68" s="336">
        <f>'Actuals (Q1)'!L68+'Actuals (Q2)'!L69+'Actuals (Q3)'!L69+'Actuals (Q4)'!L69</f>
        <v>0</v>
      </c>
      <c r="K68" s="336">
        <f t="shared" si="6"/>
        <v>0</v>
      </c>
      <c r="L68" s="234"/>
      <c r="M68" s="254" t="str">
        <f>'4.0 Economic &amp; Business Dev.'!C30</f>
        <v># of direct studies or assisted studies</v>
      </c>
      <c r="N68" s="341">
        <f>'Actuals (Q1)'!O68+'Actuals (Q2)'!O69+'Actuals (Q3)'!O69+'Actuals (Q4)'!O69</f>
        <v>0</v>
      </c>
      <c r="O68" s="322" t="str">
        <f>'Actuals (Q1)'!P68</f>
        <v xml:space="preserve"> </v>
      </c>
      <c r="P68" s="322" t="str">
        <f>'Actuals (Q2)'!P69</f>
        <v xml:space="preserve"> </v>
      </c>
      <c r="Q68" s="322" t="str">
        <f>'Actuals (Q3)'!P69</f>
        <v xml:space="preserve"> </v>
      </c>
      <c r="R68" s="322" t="str">
        <f>'Actuals (Q4)'!P69</f>
        <v xml:space="preserve"> </v>
      </c>
      <c r="S68" s="322">
        <f t="shared" si="7"/>
        <v>0</v>
      </c>
      <c r="T68" s="450"/>
    </row>
    <row r="69" spans="2:20" s="247" customFormat="1" ht="32.25" customHeight="1" x14ac:dyDescent="0.25">
      <c r="B69" s="332">
        <v>4.09</v>
      </c>
      <c r="C69" s="850" t="str">
        <f>'4.0 Economic &amp; Business Dev.'!B15</f>
        <v>SSA Designation</v>
      </c>
      <c r="D69" s="851"/>
      <c r="E69" s="851"/>
      <c r="F69" s="851"/>
      <c r="G69" s="852"/>
      <c r="H69" s="335">
        <f>'4.0 Economic &amp; Business Dev.'!L15</f>
        <v>0</v>
      </c>
      <c r="I69" s="483">
        <v>0</v>
      </c>
      <c r="J69" s="336">
        <f>'Actuals (Q1)'!L69+'Actuals (Q2)'!L70+'Actuals (Q3)'!L70+'Actuals (Q4)'!L70</f>
        <v>0</v>
      </c>
      <c r="K69" s="336">
        <f t="shared" si="6"/>
        <v>0</v>
      </c>
      <c r="L69" s="234"/>
      <c r="M69" s="254" t="str">
        <f>'4.0 Economic &amp; Business Dev.'!C31</f>
        <v>[write over this with other as relevant]</v>
      </c>
      <c r="N69" s="341">
        <f>'Actuals (Q1)'!O69+'Actuals (Q2)'!O70+'Actuals (Q3)'!O70+'Actuals (Q4)'!O70</f>
        <v>0</v>
      </c>
      <c r="O69" s="322" t="str">
        <f>'Actuals (Q1)'!P69</f>
        <v xml:space="preserve"> </v>
      </c>
      <c r="P69" s="322" t="str">
        <f>'Actuals (Q2)'!P70</f>
        <v xml:space="preserve"> </v>
      </c>
      <c r="Q69" s="322" t="str">
        <f>'Actuals (Q3)'!P70</f>
        <v xml:space="preserve"> </v>
      </c>
      <c r="R69" s="322" t="str">
        <f>'Actuals (Q4)'!P70</f>
        <v xml:space="preserve"> </v>
      </c>
      <c r="S69" s="322">
        <f t="shared" si="7"/>
        <v>0</v>
      </c>
      <c r="T69" s="450"/>
    </row>
    <row r="70" spans="2:20" s="247" customFormat="1" ht="32.25" customHeight="1" x14ac:dyDescent="0.25">
      <c r="B70" s="332">
        <v>4.0999999999999996</v>
      </c>
      <c r="C70" s="850" t="str">
        <f>'4.0 Economic &amp; Business Dev.'!B16</f>
        <v>[Enter on Tab 4.0 Cell B16]</v>
      </c>
      <c r="D70" s="851"/>
      <c r="E70" s="851"/>
      <c r="F70" s="851"/>
      <c r="G70" s="852"/>
      <c r="H70" s="335">
        <f>'4.0 Economic &amp; Business Dev.'!L15</f>
        <v>0</v>
      </c>
      <c r="I70" s="483">
        <v>0</v>
      </c>
      <c r="J70" s="336">
        <f>'Actuals (Q1)'!L70+'Actuals (Q2)'!L71+'Actuals (Q3)'!L71+'Actuals (Q4)'!L71</f>
        <v>0</v>
      </c>
      <c r="K70" s="336">
        <f t="shared" si="6"/>
        <v>0</v>
      </c>
      <c r="L70" s="234"/>
      <c r="M70" s="254" t="str">
        <f>'4.0 Economic &amp; Business Dev.'!C32</f>
        <v>[write over this with other as relevant]</v>
      </c>
      <c r="N70" s="341">
        <f>'Actuals (Q1)'!O70+'Actuals (Q2)'!O71+'Actuals (Q3)'!O71+'Actuals (Q4)'!O71</f>
        <v>0</v>
      </c>
      <c r="O70" s="322" t="str">
        <f>'Actuals (Q1)'!P70</f>
        <v xml:space="preserve"> </v>
      </c>
      <c r="P70" s="322" t="str">
        <f>'Actuals (Q2)'!P71</f>
        <v xml:space="preserve"> </v>
      </c>
      <c r="Q70" s="322" t="str">
        <f>'Actuals (Q3)'!P71</f>
        <v xml:space="preserve"> </v>
      </c>
      <c r="R70" s="322" t="str">
        <f>'Actuals (Q4)'!P71</f>
        <v xml:space="preserve"> </v>
      </c>
      <c r="S70" s="322">
        <f t="shared" si="7"/>
        <v>0</v>
      </c>
      <c r="T70" s="450"/>
    </row>
    <row r="71" spans="2:20" ht="32.25" customHeight="1" thickBot="1" x14ac:dyDescent="0.3">
      <c r="B71" s="332">
        <v>4.1100000000000003</v>
      </c>
      <c r="C71" s="850" t="str">
        <f>'4.0 Economic &amp; Business Dev.'!B17</f>
        <v>[Enter on Tab 4.0 Cell B17]</v>
      </c>
      <c r="D71" s="851"/>
      <c r="E71" s="851"/>
      <c r="F71" s="851"/>
      <c r="G71" s="852"/>
      <c r="H71" s="335">
        <f>'4.0 Economic &amp; Business Dev.'!L17</f>
        <v>0</v>
      </c>
      <c r="I71" s="483">
        <v>0</v>
      </c>
      <c r="J71" s="336">
        <f>'Actuals (Q1)'!L71+'Actuals (Q2)'!L72+'Actuals (Q3)'!L72+'Actuals (Q4)'!L72</f>
        <v>0</v>
      </c>
      <c r="K71" s="336">
        <f t="shared" si="6"/>
        <v>0</v>
      </c>
      <c r="M71" s="254" t="str">
        <f>'4.0 Economic &amp; Business Dev.'!C33</f>
        <v>[write over this with other as relevant]</v>
      </c>
      <c r="N71" s="339">
        <f>'Actuals (Q1)'!O71+'Actuals (Q2)'!O72+'Actuals (Q3)'!O72+'Actuals (Q4)'!O72</f>
        <v>0</v>
      </c>
      <c r="O71" s="322" t="str">
        <f>'Actuals (Q1)'!P71</f>
        <v xml:space="preserve"> </v>
      </c>
      <c r="P71" s="322" t="str">
        <f>'Actuals (Q2)'!P72</f>
        <v xml:space="preserve"> </v>
      </c>
      <c r="Q71" s="322" t="str">
        <f>'Actuals (Q3)'!P72</f>
        <v xml:space="preserve"> </v>
      </c>
      <c r="R71" s="322" t="str">
        <f>'Actuals (Q4)'!P72</f>
        <v xml:space="preserve"> </v>
      </c>
      <c r="S71" s="322">
        <f t="shared" si="7"/>
        <v>0</v>
      </c>
      <c r="T71" s="449"/>
    </row>
    <row r="72" spans="2:20" ht="32.25" customHeight="1" collapsed="1" thickTop="1" x14ac:dyDescent="0.25">
      <c r="G72" s="248" t="s">
        <v>23</v>
      </c>
      <c r="H72" s="328">
        <f>SUM(H61:H71)</f>
        <v>6000</v>
      </c>
      <c r="I72" s="328">
        <f>SUM(I61:I71)</f>
        <v>0</v>
      </c>
      <c r="J72" s="328">
        <v>0</v>
      </c>
      <c r="K72" s="336">
        <f t="shared" si="6"/>
        <v>6000</v>
      </c>
      <c r="O72" s="234"/>
      <c r="P72" s="234"/>
      <c r="Q72" s="234"/>
      <c r="R72" s="234"/>
      <c r="S72" s="234"/>
      <c r="T72" s="258"/>
    </row>
    <row r="73" spans="2:20" ht="32.25" customHeight="1" x14ac:dyDescent="0.25">
      <c r="G73" s="250"/>
      <c r="H73" s="249"/>
      <c r="I73" s="249"/>
      <c r="J73" s="249"/>
      <c r="K73" s="249"/>
      <c r="L73" s="249"/>
      <c r="M73" s="249"/>
      <c r="N73" s="249"/>
    </row>
    <row r="74" spans="2:20" ht="32.25" customHeight="1" x14ac:dyDescent="0.25">
      <c r="M74" s="233"/>
      <c r="N74" s="236"/>
      <c r="O74" s="233"/>
      <c r="P74" s="233"/>
      <c r="Q74" s="233"/>
      <c r="R74" s="233"/>
      <c r="S74" s="233"/>
      <c r="T74" s="239"/>
    </row>
    <row r="75" spans="2:20" s="227" customFormat="1" ht="58.95" customHeight="1" x14ac:dyDescent="0.25">
      <c r="B75" s="251">
        <v>5</v>
      </c>
      <c r="C75" s="853" t="s">
        <v>50</v>
      </c>
      <c r="D75" s="853"/>
      <c r="E75" s="853"/>
      <c r="F75" s="853"/>
      <c r="G75" s="854"/>
      <c r="H75" s="273" t="s">
        <v>273</v>
      </c>
      <c r="I75" s="273" t="s">
        <v>279</v>
      </c>
      <c r="J75" s="273" t="s">
        <v>170</v>
      </c>
      <c r="K75" s="273" t="s">
        <v>171</v>
      </c>
      <c r="L75" s="238"/>
      <c r="M75" s="292" t="s">
        <v>172</v>
      </c>
      <c r="N75" s="293" t="s">
        <v>280</v>
      </c>
      <c r="O75" s="253" t="s">
        <v>8</v>
      </c>
      <c r="P75" s="253" t="s">
        <v>9</v>
      </c>
      <c r="Q75" s="253" t="s">
        <v>10</v>
      </c>
      <c r="R75" s="253" t="s">
        <v>11</v>
      </c>
      <c r="S75" s="253" t="s">
        <v>173</v>
      </c>
      <c r="T75" s="244" t="s">
        <v>231</v>
      </c>
    </row>
    <row r="76" spans="2:20" s="247" customFormat="1" ht="32.25" customHeight="1" x14ac:dyDescent="0.25">
      <c r="B76" s="332">
        <v>5.01</v>
      </c>
      <c r="C76" s="850" t="str">
        <f>'5.0 Safety Programs'!B6</f>
        <v>Public Way Surveillance Cameras/Maintenance</v>
      </c>
      <c r="D76" s="851"/>
      <c r="E76" s="851"/>
      <c r="F76" s="851"/>
      <c r="G76" s="852"/>
      <c r="H76" s="335">
        <f>'5.0 Safety Programs'!L6</f>
        <v>1400</v>
      </c>
      <c r="I76" s="483">
        <v>0</v>
      </c>
      <c r="J76" s="336">
        <f>'Actuals (Q1)'!L76+'Actuals (Q2)'!L77+'Actuals (Q3)'!L77+'Actuals (Q4)'!L62</f>
        <v>0</v>
      </c>
      <c r="K76" s="336">
        <f>H76-J76</f>
        <v>1400</v>
      </c>
      <c r="L76" s="234"/>
      <c r="M76" s="246" t="str">
        <f>'5.0 Safety Programs'!C23</f>
        <v># of security tools been maintained</v>
      </c>
      <c r="N76" s="337">
        <f>'Actuals (Q1)'!O76+'Actuals (Q2)'!O77+'Actuals (Q3)'!O77+'Actuals (Q4)'!O77</f>
        <v>0</v>
      </c>
      <c r="O76" s="322" t="str">
        <f>'Actuals (Q1)'!P76</f>
        <v xml:space="preserve"> </v>
      </c>
      <c r="P76" s="322" t="str">
        <f>'Actuals (Q2)'!P77</f>
        <v xml:space="preserve"> </v>
      </c>
      <c r="Q76" s="322" t="str">
        <f>'Actuals (Q3)'!P77</f>
        <v xml:space="preserve"> </v>
      </c>
      <c r="R76" s="322" t="str">
        <f>'Actuals (Q4)'!P77</f>
        <v xml:space="preserve"> </v>
      </c>
      <c r="S76" s="322">
        <f>SUM(O76:R76)</f>
        <v>0</v>
      </c>
      <c r="T76" s="449"/>
    </row>
    <row r="77" spans="2:20" s="247" customFormat="1" ht="32.25" customHeight="1" x14ac:dyDescent="0.25">
      <c r="B77" s="332">
        <v>5.0199999999999996</v>
      </c>
      <c r="C77" s="850" t="str">
        <f>'5.0 Safety Programs'!B7</f>
        <v>Safety Improvement Program - Rebates</v>
      </c>
      <c r="D77" s="851"/>
      <c r="E77" s="851"/>
      <c r="F77" s="851"/>
      <c r="G77" s="852"/>
      <c r="H77" s="335">
        <f>'5.0 Safety Programs'!L7</f>
        <v>1000</v>
      </c>
      <c r="I77" s="483">
        <v>0</v>
      </c>
      <c r="J77" s="336">
        <f>'Actuals (Q1)'!L77+'Actuals (Q2)'!L78+'Actuals (Q3)'!L78+'Actuals (Q4)'!L63</f>
        <v>0</v>
      </c>
      <c r="K77" s="336">
        <f>H77-J77</f>
        <v>1000</v>
      </c>
      <c r="L77" s="234"/>
      <c r="M77" s="246" t="str">
        <f>'5.0 Safety Programs'!C24</f>
        <v># of workshop been held</v>
      </c>
      <c r="N77" s="337">
        <f>'Actuals (Q1)'!O77+'Actuals (Q2)'!O78+'Actuals (Q3)'!O78+'Actuals (Q4)'!O78</f>
        <v>0</v>
      </c>
      <c r="O77" s="322" t="str">
        <f>'Actuals (Q1)'!P77</f>
        <v xml:space="preserve"> </v>
      </c>
      <c r="P77" s="322" t="str">
        <f>'Actuals (Q2)'!P78</f>
        <v xml:space="preserve"> </v>
      </c>
      <c r="Q77" s="322" t="str">
        <f>'Actuals (Q3)'!P78</f>
        <v xml:space="preserve"> </v>
      </c>
      <c r="R77" s="322" t="str">
        <f>'Actuals (Q4)'!P78</f>
        <v xml:space="preserve"> </v>
      </c>
      <c r="S77" s="322">
        <f t="shared" ref="S77:S82" si="8">SUM(O77:R77)</f>
        <v>0</v>
      </c>
      <c r="T77" s="449"/>
    </row>
    <row r="78" spans="2:20" s="247" customFormat="1" ht="32.25" customHeight="1" x14ac:dyDescent="0.25">
      <c r="B78" s="332">
        <v>5.03</v>
      </c>
      <c r="C78" s="850" t="str">
        <f>'5.0 Safety Programs'!B8</f>
        <v>Security Patrol Services</v>
      </c>
      <c r="D78" s="851"/>
      <c r="E78" s="851"/>
      <c r="F78" s="851"/>
      <c r="G78" s="852"/>
      <c r="H78" s="335">
        <f>'5.0 Safety Programs'!L8</f>
        <v>1100</v>
      </c>
      <c r="I78" s="483">
        <v>0</v>
      </c>
      <c r="J78" s="336">
        <f>'Actuals (Q1)'!L78+'Actuals (Q2)'!L79+'Actuals (Q3)'!L79+'Actuals (Q4)'!L64</f>
        <v>0</v>
      </c>
      <c r="K78" s="336">
        <f>H78-J78</f>
        <v>1100</v>
      </c>
      <c r="L78" s="234"/>
      <c r="M78" s="246" t="str">
        <f>'5.0 Safety Programs'!C25</f>
        <v># of security patrol services maintained</v>
      </c>
      <c r="N78" s="341">
        <f>'Actuals (Q1)'!O78+'Actuals (Q2)'!O79+'Actuals (Q3)'!O79+'Actuals (Q4)'!O79</f>
        <v>0</v>
      </c>
      <c r="O78" s="322" t="str">
        <f>'Actuals (Q1)'!P78</f>
        <v xml:space="preserve"> </v>
      </c>
      <c r="P78" s="322" t="str">
        <f>'Actuals (Q2)'!P79</f>
        <v xml:space="preserve"> </v>
      </c>
      <c r="Q78" s="322" t="str">
        <f>'Actuals (Q3)'!P79</f>
        <v xml:space="preserve"> </v>
      </c>
      <c r="R78" s="322" t="str">
        <f>'Actuals (Q4)'!P79</f>
        <v xml:space="preserve"> </v>
      </c>
      <c r="S78" s="322">
        <f t="shared" si="8"/>
        <v>0</v>
      </c>
      <c r="T78" s="449"/>
    </row>
    <row r="79" spans="2:20" ht="32.25" customHeight="1" x14ac:dyDescent="0.25">
      <c r="B79" s="332">
        <v>5.04</v>
      </c>
      <c r="C79" s="850" t="str">
        <f>'5.0 Safety Programs'!B9</f>
        <v>[Enter on Tab 5.0 Cell B9]</v>
      </c>
      <c r="D79" s="851"/>
      <c r="E79" s="851"/>
      <c r="F79" s="851"/>
      <c r="G79" s="852"/>
      <c r="H79" s="335">
        <f>'5.0 Safety Programs'!L9</f>
        <v>0</v>
      </c>
      <c r="I79" s="483">
        <v>0</v>
      </c>
      <c r="J79" s="336">
        <f>'Actuals (Q1)'!L79+'Actuals (Q2)'!L80+'Actuals (Q3)'!L80+'Actuals (Q4)'!L66</f>
        <v>0</v>
      </c>
      <c r="K79" s="336">
        <f>H79-J79</f>
        <v>0</v>
      </c>
      <c r="M79" s="246" t="str">
        <f>'5.0 Safety Programs'!C26</f>
        <v>[write over this with other as relevant]</v>
      </c>
      <c r="N79" s="341">
        <f>'Actuals (Q1)'!O79+'Actuals (Q2)'!O80+'Actuals (Q3)'!O80+'Actuals (Q4)'!O80</f>
        <v>0</v>
      </c>
      <c r="O79" s="322" t="str">
        <f>'Actuals (Q1)'!P79</f>
        <v xml:space="preserve"> </v>
      </c>
      <c r="P79" s="322" t="str">
        <f>'Actuals (Q2)'!P80</f>
        <v xml:space="preserve"> </v>
      </c>
      <c r="Q79" s="322" t="str">
        <f>'Actuals (Q3)'!P80</f>
        <v xml:space="preserve"> </v>
      </c>
      <c r="R79" s="322" t="str">
        <f>'Actuals (Q4)'!P80</f>
        <v xml:space="preserve"> </v>
      </c>
      <c r="S79" s="322">
        <f t="shared" si="8"/>
        <v>0</v>
      </c>
      <c r="T79" s="452"/>
    </row>
    <row r="80" spans="2:20" ht="32.25" customHeight="1" x14ac:dyDescent="0.25">
      <c r="B80" s="332">
        <v>5.05</v>
      </c>
      <c r="C80" s="850" t="str">
        <f>'5.0 Safety Programs'!B10</f>
        <v>[Enter on Tab 5.0 Cell B10]</v>
      </c>
      <c r="D80" s="851"/>
      <c r="E80" s="851"/>
      <c r="F80" s="851"/>
      <c r="G80" s="852"/>
      <c r="H80" s="335">
        <f>'5.0 Safety Programs'!L10</f>
        <v>0</v>
      </c>
      <c r="I80" s="483">
        <v>0</v>
      </c>
      <c r="J80" s="336">
        <f>'Actuals (Q1)'!L80+'Actuals (Q2)'!L81+'Actuals (Q3)'!L81+'Actuals (Q4)'!L67</f>
        <v>0</v>
      </c>
      <c r="K80" s="336">
        <f>H80-J80</f>
        <v>0</v>
      </c>
      <c r="M80" s="246" t="str">
        <f>'5.0 Safety Programs'!C27</f>
        <v>[write over this with other as relevant]</v>
      </c>
      <c r="N80" s="341">
        <f>'Actuals (Q1)'!O80+'Actuals (Q2)'!O81+'Actuals (Q3)'!O81+'Actuals (Q4)'!O81</f>
        <v>0</v>
      </c>
      <c r="O80" s="322" t="str">
        <f>'Actuals (Q1)'!P80</f>
        <v xml:space="preserve"> </v>
      </c>
      <c r="P80" s="322" t="str">
        <f>'Actuals (Q2)'!P81</f>
        <v xml:space="preserve"> </v>
      </c>
      <c r="Q80" s="322" t="str">
        <f>'Actuals (Q3)'!P81</f>
        <v xml:space="preserve"> </v>
      </c>
      <c r="R80" s="322" t="str">
        <f>'Actuals (Q4)'!P81</f>
        <v xml:space="preserve"> </v>
      </c>
      <c r="S80" s="322">
        <f t="shared" si="8"/>
        <v>0</v>
      </c>
      <c r="T80" s="452"/>
    </row>
    <row r="81" spans="2:21" ht="32.25" customHeight="1" x14ac:dyDescent="0.25">
      <c r="B81" s="332">
        <v>5.0599999999999996</v>
      </c>
      <c r="C81" s="850" t="str">
        <f>'5.0 Safety Programs'!B11</f>
        <v>[Enter on Tab 5.0 Cell B11]</v>
      </c>
      <c r="D81" s="851"/>
      <c r="E81" s="851"/>
      <c r="F81" s="851"/>
      <c r="G81" s="852"/>
      <c r="H81" s="335">
        <f>'5.0 Safety Programs'!L11</f>
        <v>0</v>
      </c>
      <c r="I81" s="483">
        <v>0</v>
      </c>
      <c r="J81" s="336">
        <f>'Actuals (Q1)'!L81+'Actuals (Q2)'!L82+'Actuals (Q3)'!L82+'Actuals (Q4)'!L68</f>
        <v>0</v>
      </c>
      <c r="K81" s="336">
        <f t="shared" ref="K81:K87" si="9">H81-J81</f>
        <v>0</v>
      </c>
      <c r="M81" s="246" t="str">
        <f>'5.0 Safety Programs'!C28</f>
        <v>[write over this with other as relevant]</v>
      </c>
      <c r="N81" s="341">
        <f>'Actuals (Q1)'!O81+'Actuals (Q2)'!O82+'Actuals (Q3)'!O82+'Actuals (Q4)'!O82</f>
        <v>0</v>
      </c>
      <c r="O81" s="322" t="str">
        <f>'Actuals (Q1)'!P81</f>
        <v xml:space="preserve"> </v>
      </c>
      <c r="P81" s="322" t="str">
        <f>'Actuals (Q2)'!P82</f>
        <v xml:space="preserve"> </v>
      </c>
      <c r="Q81" s="322" t="str">
        <f>'Actuals (Q3)'!P82</f>
        <v xml:space="preserve"> </v>
      </c>
      <c r="R81" s="322" t="str">
        <f>'Actuals (Q4)'!P82</f>
        <v xml:space="preserve"> </v>
      </c>
      <c r="S81" s="322">
        <f t="shared" si="8"/>
        <v>0</v>
      </c>
      <c r="T81" s="452"/>
    </row>
    <row r="82" spans="2:21" ht="32.25" customHeight="1" x14ac:dyDescent="0.25">
      <c r="B82" s="332">
        <v>5.07</v>
      </c>
      <c r="C82" s="850" t="str">
        <f>'5.0 Safety Programs'!B12</f>
        <v>[Enter on Tab 5.0 Cell B12]</v>
      </c>
      <c r="D82" s="851"/>
      <c r="E82" s="851"/>
      <c r="F82" s="851"/>
      <c r="G82" s="852"/>
      <c r="H82" s="335">
        <f>'5.0 Safety Programs'!L12</f>
        <v>0</v>
      </c>
      <c r="I82" s="483">
        <v>0</v>
      </c>
      <c r="J82" s="336">
        <f>'Actuals (Q1)'!L82+'Actuals (Q2)'!L83+'Actuals (Q3)'!L83+'Actuals (Q4)'!L69</f>
        <v>0</v>
      </c>
      <c r="K82" s="336">
        <f t="shared" si="9"/>
        <v>0</v>
      </c>
      <c r="M82" s="246" t="str">
        <f>'5.0 Safety Programs'!C29</f>
        <v>[write over this with other as relevant]</v>
      </c>
      <c r="N82" s="339">
        <f>'Actuals (Q1)'!O82+'Actuals (Q2)'!O83+'Actuals (Q3)'!O83+'Actuals (Q4)'!O83</f>
        <v>0</v>
      </c>
      <c r="O82" s="322" t="str">
        <f>'Actuals (Q1)'!P82</f>
        <v xml:space="preserve"> </v>
      </c>
      <c r="P82" s="322" t="str">
        <f>'Actuals (Q2)'!P83</f>
        <v xml:space="preserve"> </v>
      </c>
      <c r="Q82" s="322">
        <f>'Actuals (Q2)'!Q83</f>
        <v>0</v>
      </c>
      <c r="R82" s="322" t="str">
        <f>'Actuals (Q4)'!P83</f>
        <v xml:space="preserve"> </v>
      </c>
      <c r="S82" s="322">
        <f t="shared" si="8"/>
        <v>0</v>
      </c>
      <c r="T82" s="449"/>
    </row>
    <row r="83" spans="2:21" ht="32.25" customHeight="1" x14ac:dyDescent="0.25">
      <c r="B83" s="332">
        <v>5.08</v>
      </c>
      <c r="C83" s="877" t="str">
        <f>'5.0 Safety Programs'!B13</f>
        <v>[Enter on Tab 5.0 Cell B13]</v>
      </c>
      <c r="D83" s="877"/>
      <c r="E83" s="877"/>
      <c r="F83" s="877"/>
      <c r="G83" s="877"/>
      <c r="H83" s="342">
        <f>'5.0 Safety Programs'!L13</f>
        <v>0</v>
      </c>
      <c r="I83" s="483">
        <v>0</v>
      </c>
      <c r="J83" s="336">
        <f>'Actuals (Q1)'!L83+'Actuals (Q2)'!L84+'Actuals (Q3)'!L84+'Actuals (Q4)'!L70</f>
        <v>0</v>
      </c>
      <c r="K83" s="336">
        <f t="shared" si="9"/>
        <v>0</v>
      </c>
      <c r="M83" s="246" t="str">
        <f>'5.0 Safety Programs'!C30</f>
        <v>[write over this with other as relevant]</v>
      </c>
      <c r="N83" s="338">
        <f>'Actuals (Q1)'!O83+'Actuals (Q2)'!O84+'Actuals (Q3)'!O84+'Actuals (Q4)'!O84</f>
        <v>0</v>
      </c>
      <c r="O83" s="322" t="str">
        <f>'Actuals (Q1)'!P83</f>
        <v xml:space="preserve"> </v>
      </c>
      <c r="P83" s="322" t="str">
        <f>'Actuals (Q2)'!P84</f>
        <v xml:space="preserve"> </v>
      </c>
      <c r="Q83" s="322" t="str">
        <f>'Actuals (Q3)'!P84</f>
        <v xml:space="preserve"> </v>
      </c>
      <c r="R83" s="322" t="str">
        <f>'Actuals (Q4)'!P84</f>
        <v xml:space="preserve"> </v>
      </c>
      <c r="S83" s="322">
        <f>SUM(O83:R83)</f>
        <v>0</v>
      </c>
      <c r="T83" s="449"/>
    </row>
    <row r="84" spans="2:21" ht="32.25" customHeight="1" x14ac:dyDescent="0.25">
      <c r="B84" s="332">
        <v>5.09</v>
      </c>
      <c r="C84" s="877" t="str">
        <f>'5.0 Safety Programs'!B14</f>
        <v>[Enter on Tab 5.0 Cell B14]</v>
      </c>
      <c r="D84" s="877"/>
      <c r="E84" s="877"/>
      <c r="F84" s="877"/>
      <c r="G84" s="877"/>
      <c r="H84" s="342">
        <f>'5.0 Safety Programs'!L14</f>
        <v>0</v>
      </c>
      <c r="I84" s="483">
        <v>0</v>
      </c>
      <c r="J84" s="336">
        <f>'Actuals (Q1)'!L84+'Actuals (Q2)'!L85+'Actuals (Q3)'!L85+'Actuals (Q4)'!L71</f>
        <v>0</v>
      </c>
      <c r="K84" s="336">
        <f t="shared" si="9"/>
        <v>0</v>
      </c>
      <c r="M84" s="246" t="str">
        <f>'5.0 Safety Programs'!C31</f>
        <v>[write over this with other as relevant]</v>
      </c>
      <c r="N84" s="338">
        <f>'Actuals (Q1)'!O84+'Actuals (Q2)'!O85+'Actuals (Q3)'!O85+'Actuals (Q4)'!O85</f>
        <v>0</v>
      </c>
      <c r="O84" s="322" t="str">
        <f>'Actuals (Q1)'!P84</f>
        <v xml:space="preserve"> </v>
      </c>
      <c r="P84" s="322" t="str">
        <f>'Actuals (Q2)'!P85</f>
        <v xml:space="preserve"> </v>
      </c>
      <c r="Q84" s="322" t="str">
        <f>'Actuals (Q3)'!P85</f>
        <v xml:space="preserve"> </v>
      </c>
      <c r="R84" s="322" t="str">
        <f>'Actuals (Q4)'!P85</f>
        <v xml:space="preserve"> </v>
      </c>
      <c r="S84" s="322">
        <f>SUM(O84:R84)</f>
        <v>0</v>
      </c>
      <c r="T84" s="449"/>
    </row>
    <row r="85" spans="2:21" ht="32.25" customHeight="1" x14ac:dyDescent="0.25">
      <c r="B85" s="332">
        <v>5.0999999999999996</v>
      </c>
      <c r="C85" s="877" t="str">
        <f>'5.0 Safety Programs'!B15</f>
        <v>[Enter on Tab 5.0 Cell B15]</v>
      </c>
      <c r="D85" s="877"/>
      <c r="E85" s="877"/>
      <c r="F85" s="877"/>
      <c r="G85" s="877"/>
      <c r="H85" s="342">
        <f>'5.0 Safety Programs'!L15</f>
        <v>0</v>
      </c>
      <c r="I85" s="483">
        <v>0</v>
      </c>
      <c r="J85" s="336">
        <f>'Actuals (Q1)'!L85+'Actuals (Q2)'!L86+'Actuals (Q3)'!L86+'Actuals (Q4)'!L72</f>
        <v>0</v>
      </c>
      <c r="K85" s="336">
        <f t="shared" si="9"/>
        <v>0</v>
      </c>
      <c r="M85" s="246" t="str">
        <f>'5.0 Safety Programs'!C32</f>
        <v>[write over this with other as relevant]</v>
      </c>
      <c r="N85" s="338">
        <f>'Actuals (Q1)'!O85+'Actuals (Q2)'!O86+'Actuals (Q3)'!O86+'Actuals (Q4)'!O86</f>
        <v>0</v>
      </c>
      <c r="O85" s="322" t="str">
        <f>'Actuals (Q1)'!P85</f>
        <v xml:space="preserve"> </v>
      </c>
      <c r="P85" s="322" t="str">
        <f>'Actuals (Q2)'!P86</f>
        <v xml:space="preserve"> </v>
      </c>
      <c r="Q85" s="322" t="str">
        <f>'Actuals (Q3)'!P86</f>
        <v xml:space="preserve"> </v>
      </c>
      <c r="R85" s="322" t="str">
        <f>'Actuals (Q4)'!P86</f>
        <v xml:space="preserve"> </v>
      </c>
      <c r="S85" s="322">
        <f>SUM(O85:R85)</f>
        <v>0</v>
      </c>
      <c r="T85" s="449"/>
    </row>
    <row r="86" spans="2:21" ht="32.25" customHeight="1" x14ac:dyDescent="0.25">
      <c r="B86" s="332">
        <v>5.1100000000000003</v>
      </c>
      <c r="C86" s="877" t="str">
        <f>'5.0 Safety Programs'!B16</f>
        <v>[Enter on Tab 5.0 Cell B16]</v>
      </c>
      <c r="D86" s="877"/>
      <c r="E86" s="877"/>
      <c r="F86" s="877"/>
      <c r="G86" s="877"/>
      <c r="H86" s="342">
        <f>'5.0 Safety Programs'!L16</f>
        <v>0</v>
      </c>
      <c r="I86" s="483">
        <v>0</v>
      </c>
      <c r="J86" s="336">
        <f>'Actuals (Q1)'!L86+'Actuals (Q2)'!L87+'Actuals (Q3)'!L87+'Actuals (Q4)'!L73</f>
        <v>0</v>
      </c>
      <c r="K86" s="336">
        <f t="shared" si="9"/>
        <v>0</v>
      </c>
      <c r="M86" s="246" t="str">
        <f>'5.0 Safety Programs'!C33</f>
        <v>[write over this with other as relevant]</v>
      </c>
      <c r="N86" s="338">
        <f>'Actuals (Q1)'!O86+'Actuals (Q2)'!O87+'Actuals (Q3)'!O87+'Actuals (Q4)'!O87</f>
        <v>0</v>
      </c>
      <c r="O86" s="322" t="str">
        <f>'Actuals (Q1)'!P86</f>
        <v xml:space="preserve"> </v>
      </c>
      <c r="P86" s="322" t="str">
        <f>'Actuals (Q2)'!P87</f>
        <v xml:space="preserve"> </v>
      </c>
      <c r="Q86" s="322" t="str">
        <f>'Actuals (Q3)'!P87</f>
        <v xml:space="preserve"> </v>
      </c>
      <c r="R86" s="322" t="str">
        <f>'Actuals (Q4)'!P87</f>
        <v xml:space="preserve"> </v>
      </c>
      <c r="S86" s="322">
        <f>SUM(O86:R86)</f>
        <v>0</v>
      </c>
      <c r="T86" s="449"/>
    </row>
    <row r="87" spans="2:21" ht="32.25" customHeight="1" x14ac:dyDescent="0.25">
      <c r="B87" s="332">
        <v>5.12</v>
      </c>
      <c r="C87" s="877" t="str">
        <f>'5.0 Safety Programs'!B17</f>
        <v>[Enter on Tab 5.0 Cell B17]</v>
      </c>
      <c r="D87" s="877"/>
      <c r="E87" s="877"/>
      <c r="F87" s="877"/>
      <c r="G87" s="877"/>
      <c r="H87" s="342">
        <f>'5.0 Safety Programs'!L17</f>
        <v>0</v>
      </c>
      <c r="I87" s="483">
        <v>0</v>
      </c>
      <c r="J87" s="336">
        <f>'Actuals (Q1)'!L87+'Actuals (Q2)'!L88+'Actuals (Q3)'!L88+'Actuals (Q4)'!L74</f>
        <v>0</v>
      </c>
      <c r="K87" s="336">
        <f t="shared" si="9"/>
        <v>0</v>
      </c>
      <c r="M87" s="246" t="str">
        <f>'5.0 Safety Programs'!C34</f>
        <v>[write over this with other as relevant]</v>
      </c>
      <c r="N87" s="338">
        <f>'Actuals (Q1)'!O87+'Actuals (Q2)'!O88+'Actuals (Q3)'!O88+'Actuals (Q4)'!O88</f>
        <v>0</v>
      </c>
      <c r="O87" s="322" t="str">
        <f>'Actuals (Q1)'!P87</f>
        <v xml:space="preserve"> </v>
      </c>
      <c r="P87" s="322" t="str">
        <f>'Actuals (Q2)'!P88</f>
        <v xml:space="preserve"> </v>
      </c>
      <c r="Q87" s="322" t="str">
        <f>'Actuals (Q3)'!P88</f>
        <v xml:space="preserve"> </v>
      </c>
      <c r="R87" s="322" t="str">
        <f>'Actuals (Q4)'!P88</f>
        <v xml:space="preserve"> </v>
      </c>
      <c r="S87" s="322">
        <f>SUM(O87:R87)</f>
        <v>0</v>
      </c>
      <c r="T87" s="449"/>
    </row>
    <row r="88" spans="2:21" ht="32.25" customHeight="1" collapsed="1" x14ac:dyDescent="0.25">
      <c r="B88" s="237"/>
      <c r="G88" s="237"/>
      <c r="H88" s="326">
        <f>SUM(H76:H87)</f>
        <v>3500</v>
      </c>
      <c r="I88" s="326">
        <f>SUM(I76:I87)</f>
        <v>0</v>
      </c>
      <c r="J88" s="326">
        <f>SUM(J76:J87)</f>
        <v>0</v>
      </c>
      <c r="K88" s="336">
        <f>H88-J88</f>
        <v>3500</v>
      </c>
      <c r="L88" s="249"/>
      <c r="M88" s="249"/>
      <c r="N88" s="249"/>
      <c r="U88" s="239"/>
    </row>
    <row r="89" spans="2:21" ht="32.25" customHeight="1" x14ac:dyDescent="0.25">
      <c r="G89" s="250"/>
      <c r="H89" s="249"/>
      <c r="I89" s="249"/>
      <c r="J89" s="249"/>
      <c r="K89" s="249"/>
      <c r="L89" s="249"/>
      <c r="M89" s="249"/>
      <c r="N89" s="249"/>
    </row>
    <row r="90" spans="2:21" ht="32.25" customHeight="1" x14ac:dyDescent="0.25">
      <c r="F90" s="247"/>
      <c r="K90" s="237"/>
      <c r="L90" s="237"/>
      <c r="M90" s="237"/>
      <c r="N90" s="237"/>
      <c r="O90" s="237"/>
      <c r="P90" s="237"/>
      <c r="Q90" s="237"/>
      <c r="R90" s="237"/>
      <c r="S90" s="237"/>
    </row>
    <row r="91" spans="2:21" s="227" customFormat="1" ht="61.2" customHeight="1" x14ac:dyDescent="0.25">
      <c r="B91" s="251">
        <v>6</v>
      </c>
      <c r="C91" s="853" t="s">
        <v>56</v>
      </c>
      <c r="D91" s="853"/>
      <c r="E91" s="853"/>
      <c r="F91" s="853"/>
      <c r="G91" s="854"/>
      <c r="H91" s="273" t="s">
        <v>273</v>
      </c>
      <c r="I91" s="273" t="s">
        <v>279</v>
      </c>
      <c r="J91" s="273" t="s">
        <v>170</v>
      </c>
      <c r="K91" s="273" t="s">
        <v>171</v>
      </c>
      <c r="L91" s="238"/>
      <c r="M91" s="345"/>
      <c r="N91" s="346"/>
      <c r="O91" s="346"/>
      <c r="P91" s="346"/>
      <c r="Q91" s="346"/>
      <c r="R91" s="347"/>
      <c r="S91" s="259"/>
      <c r="T91" s="260"/>
    </row>
    <row r="92" spans="2:21" s="247" customFormat="1" ht="32.25" customHeight="1" x14ac:dyDescent="0.25">
      <c r="B92" s="332">
        <v>6.01</v>
      </c>
      <c r="C92" s="850" t="str">
        <f>'6.0 SSA Management'!B6</f>
        <v>SSA Annual Report</v>
      </c>
      <c r="D92" s="851"/>
      <c r="E92" s="851"/>
      <c r="F92" s="851"/>
      <c r="G92" s="852"/>
      <c r="H92" s="335">
        <f>'6.0 SSA Management'!L6</f>
        <v>0</v>
      </c>
      <c r="I92" s="483">
        <v>0</v>
      </c>
      <c r="J92" s="336">
        <f>'Actuals (Q1)'!L93+'Actuals (Q2)'!L92+'Actuals (Q3)'!L92+'Actuals (Q4)'!L92</f>
        <v>0</v>
      </c>
      <c r="K92" s="336">
        <f>H92-J92</f>
        <v>0</v>
      </c>
      <c r="L92" s="234"/>
      <c r="M92" s="885" t="s">
        <v>190</v>
      </c>
      <c r="N92" s="886"/>
      <c r="O92" s="886"/>
      <c r="P92" s="886"/>
      <c r="Q92" s="886"/>
      <c r="R92" s="887"/>
      <c r="S92" s="259"/>
      <c r="T92" s="260"/>
    </row>
    <row r="93" spans="2:21" s="247" customFormat="1" ht="32.25" customHeight="1" x14ac:dyDescent="0.25">
      <c r="B93" s="332">
        <v>6.02</v>
      </c>
      <c r="C93" s="850" t="str">
        <f>'6.0 SSA Management'!B7</f>
        <v>SSA Audit</v>
      </c>
      <c r="D93" s="851"/>
      <c r="E93" s="851"/>
      <c r="F93" s="851"/>
      <c r="G93" s="852"/>
      <c r="H93" s="335">
        <f>'6.0 SSA Management'!L7</f>
        <v>2400</v>
      </c>
      <c r="I93" s="483">
        <v>0</v>
      </c>
      <c r="J93" s="336">
        <f>'Actuals (Q1)'!L94+'Actuals (Q2)'!L93+'Actuals (Q3)'!L93+'Actuals (Q4)'!L93</f>
        <v>0</v>
      </c>
      <c r="K93" s="336">
        <f t="shared" ref="K93:K113" si="10">H93-J93</f>
        <v>2400</v>
      </c>
      <c r="L93" s="234"/>
      <c r="M93" s="348"/>
      <c r="R93" s="349"/>
    </row>
    <row r="94" spans="2:21" s="247" customFormat="1" ht="32.25" customHeight="1" x14ac:dyDescent="0.25">
      <c r="B94" s="332">
        <v>6.03</v>
      </c>
      <c r="C94" s="850" t="str">
        <f>'6.0 SSA Management'!B8</f>
        <v>Bookkeeping</v>
      </c>
      <c r="D94" s="851"/>
      <c r="E94" s="851"/>
      <c r="F94" s="851"/>
      <c r="G94" s="852"/>
      <c r="H94" s="335">
        <f>'6.0 SSA Management'!L8</f>
        <v>1800</v>
      </c>
      <c r="I94" s="483">
        <v>0</v>
      </c>
      <c r="J94" s="336">
        <f>'Actuals (Q1)'!L95+'Actuals (Q2)'!L94+'Actuals (Q3)'!L94+'Actuals (Q4)'!L94</f>
        <v>0</v>
      </c>
      <c r="K94" s="336">
        <f t="shared" si="10"/>
        <v>1800</v>
      </c>
      <c r="L94" s="234"/>
      <c r="M94" s="348"/>
      <c r="R94" s="349"/>
    </row>
    <row r="95" spans="2:21" s="247" customFormat="1" ht="32.25" customHeight="1" x14ac:dyDescent="0.25">
      <c r="B95" s="332">
        <v>6.04</v>
      </c>
      <c r="C95" s="850" t="str">
        <f>'6.0 SSA Management'!B9</f>
        <v>Office Rent</v>
      </c>
      <c r="D95" s="851"/>
      <c r="E95" s="851"/>
      <c r="F95" s="851"/>
      <c r="G95" s="852"/>
      <c r="H95" s="335">
        <f>'6.0 SSA Management'!L9</f>
        <v>2000</v>
      </c>
      <c r="I95" s="483">
        <v>0</v>
      </c>
      <c r="J95" s="336">
        <f>'Actuals (Q1)'!L96+'Actuals (Q2)'!L95+'Actuals (Q3)'!L95+'Actuals (Q4)'!L95</f>
        <v>0</v>
      </c>
      <c r="K95" s="336">
        <f t="shared" si="10"/>
        <v>2000</v>
      </c>
      <c r="L95" s="234"/>
      <c r="M95" s="888" t="s">
        <v>195</v>
      </c>
      <c r="N95" s="889"/>
      <c r="O95" s="259"/>
      <c r="P95" s="881" t="s">
        <v>192</v>
      </c>
      <c r="Q95" s="881"/>
      <c r="R95" s="882"/>
      <c r="S95" s="259"/>
      <c r="T95" s="260"/>
    </row>
    <row r="96" spans="2:21" s="247" customFormat="1" ht="32.25" customHeight="1" x14ac:dyDescent="0.25">
      <c r="B96" s="332">
        <v>6.05</v>
      </c>
      <c r="C96" s="850" t="str">
        <f>'6.0 SSA Management'!B10</f>
        <v>Office Utilities</v>
      </c>
      <c r="D96" s="851"/>
      <c r="E96" s="851"/>
      <c r="F96" s="851"/>
      <c r="G96" s="852"/>
      <c r="H96" s="335">
        <f>'6.0 SSA Management'!L10</f>
        <v>500</v>
      </c>
      <c r="I96" s="483">
        <v>0</v>
      </c>
      <c r="J96" s="336">
        <f>'Actuals (Q1)'!L97+'Actuals (Q2)'!L96+'Actuals (Q3)'!L96+'Actuals (Q4)'!L96</f>
        <v>0</v>
      </c>
      <c r="K96" s="336">
        <f t="shared" si="10"/>
        <v>500</v>
      </c>
      <c r="L96" s="234"/>
      <c r="M96" s="369">
        <f>'1.0 Customer Attraction'!H1</f>
        <v>0</v>
      </c>
      <c r="N96" s="363" t="s">
        <v>196</v>
      </c>
      <c r="O96" s="259"/>
      <c r="P96" s="883" t="s">
        <v>75</v>
      </c>
      <c r="Q96" s="883"/>
      <c r="R96" s="884"/>
      <c r="S96" s="259"/>
      <c r="T96" s="260"/>
    </row>
    <row r="97" spans="2:20" s="247" customFormat="1" ht="32.25" customHeight="1" x14ac:dyDescent="0.25">
      <c r="B97" s="332">
        <v>6.06</v>
      </c>
      <c r="C97" s="850" t="str">
        <f>'6.0 SSA Management'!B11</f>
        <v>Office Supplies</v>
      </c>
      <c r="D97" s="851"/>
      <c r="E97" s="851"/>
      <c r="F97" s="851"/>
      <c r="G97" s="852"/>
      <c r="H97" s="335">
        <f>'6.0 SSA Management'!L11</f>
        <v>500</v>
      </c>
      <c r="I97" s="483">
        <v>0</v>
      </c>
      <c r="J97" s="336">
        <f>'Actuals (Q1)'!L98+'Actuals (Q2)'!L97+'Actuals (Q3)'!L97+'Actuals (Q4)'!L97</f>
        <v>0</v>
      </c>
      <c r="K97" s="336">
        <f t="shared" si="10"/>
        <v>500</v>
      </c>
      <c r="L97" s="234"/>
      <c r="M97" s="350"/>
      <c r="N97" s="878"/>
      <c r="O97" s="878"/>
      <c r="P97" s="351"/>
      <c r="Q97" s="351"/>
      <c r="R97" s="352"/>
      <c r="S97" s="261"/>
      <c r="T97" s="262"/>
    </row>
    <row r="98" spans="2:20" s="247" customFormat="1" ht="32.25" customHeight="1" x14ac:dyDescent="0.25">
      <c r="B98" s="332">
        <v>6.07</v>
      </c>
      <c r="C98" s="850" t="str">
        <f>'6.0 SSA Management'!B12</f>
        <v>Office Equipment Lease/Maintenance</v>
      </c>
      <c r="D98" s="851"/>
      <c r="E98" s="851"/>
      <c r="F98" s="851"/>
      <c r="G98" s="852"/>
      <c r="H98" s="335">
        <f>'6.0 SSA Management'!L12</f>
        <v>0</v>
      </c>
      <c r="I98" s="483">
        <v>0</v>
      </c>
      <c r="J98" s="336">
        <f>'Actuals (Q1)'!L99+'Actuals (Q2)'!L98+'Actuals (Q3)'!L98+'Actuals (Q4)'!L98</f>
        <v>0</v>
      </c>
      <c r="K98" s="336">
        <f t="shared" si="10"/>
        <v>0</v>
      </c>
      <c r="L98" s="234"/>
      <c r="M98" s="235"/>
      <c r="N98" s="879"/>
      <c r="O98" s="879"/>
      <c r="P98" s="263"/>
      <c r="Q98" s="263"/>
      <c r="R98" s="263"/>
      <c r="S98" s="263"/>
      <c r="T98" s="264"/>
    </row>
    <row r="99" spans="2:20" s="247" customFormat="1" ht="32.25" customHeight="1" x14ac:dyDescent="0.25">
      <c r="B99" s="332">
        <v>6.08</v>
      </c>
      <c r="C99" s="850" t="str">
        <f>'6.0 SSA Management'!B13</f>
        <v>Office Printing</v>
      </c>
      <c r="D99" s="851"/>
      <c r="E99" s="851"/>
      <c r="F99" s="851"/>
      <c r="G99" s="852"/>
      <c r="H99" s="335">
        <f>'6.0 SSA Management'!L13</f>
        <v>300</v>
      </c>
      <c r="I99" s="483">
        <v>0</v>
      </c>
      <c r="J99" s="336">
        <f>'Actuals (Q1)'!L100+'Actuals (Q2)'!L99+'Actuals (Q3)'!L99+'Actuals (Q4)'!L99</f>
        <v>0</v>
      </c>
      <c r="K99" s="336">
        <f t="shared" si="10"/>
        <v>300</v>
      </c>
      <c r="L99" s="234"/>
      <c r="M99" s="235"/>
      <c r="N99" s="879"/>
      <c r="O99" s="879"/>
      <c r="P99" s="263"/>
      <c r="Q99" s="263"/>
      <c r="R99" s="263"/>
      <c r="S99" s="263"/>
      <c r="T99" s="264"/>
    </row>
    <row r="100" spans="2:20" s="247" customFormat="1" ht="32.25" customHeight="1" x14ac:dyDescent="0.25">
      <c r="B100" s="332">
        <v>6.09</v>
      </c>
      <c r="C100" s="850" t="str">
        <f>'6.0 SSA Management'!B14</f>
        <v>Postage</v>
      </c>
      <c r="D100" s="851"/>
      <c r="E100" s="851"/>
      <c r="F100" s="851"/>
      <c r="G100" s="852"/>
      <c r="H100" s="335">
        <f>'6.0 SSA Management'!L14</f>
        <v>0</v>
      </c>
      <c r="I100" s="483">
        <v>0</v>
      </c>
      <c r="J100" s="336">
        <f>'Actuals (Q1)'!L101+'Actuals (Q2)'!L100+'Actuals (Q3)'!L100+'Actuals (Q4)'!L100</f>
        <v>0</v>
      </c>
      <c r="K100" s="336">
        <f t="shared" si="10"/>
        <v>0</v>
      </c>
      <c r="L100" s="234"/>
      <c r="M100" s="235"/>
      <c r="N100" s="879"/>
      <c r="O100" s="879"/>
      <c r="P100" s="263"/>
      <c r="Q100" s="263"/>
      <c r="R100" s="263"/>
      <c r="S100" s="263"/>
      <c r="T100" s="264"/>
    </row>
    <row r="101" spans="2:20" s="247" customFormat="1" ht="32.25" customHeight="1" x14ac:dyDescent="0.25">
      <c r="B101" s="332">
        <v>6.1</v>
      </c>
      <c r="C101" s="850" t="str">
        <f>'6.0 SSA Management'!B15</f>
        <v>Commission Meetings and Trainings</v>
      </c>
      <c r="D101" s="851"/>
      <c r="E101" s="851"/>
      <c r="F101" s="851"/>
      <c r="G101" s="852"/>
      <c r="H101" s="335">
        <f>'6.0 SSA Management'!L15</f>
        <v>0</v>
      </c>
      <c r="I101" s="483">
        <v>0</v>
      </c>
      <c r="J101" s="336">
        <f>'Actuals (Q1)'!L102+'Actuals (Q2)'!L101+'Actuals (Q3)'!L101+'Actuals (Q4)'!L101</f>
        <v>0</v>
      </c>
      <c r="K101" s="336">
        <f t="shared" si="10"/>
        <v>0</v>
      </c>
      <c r="L101" s="234"/>
      <c r="M101" s="235"/>
      <c r="N101" s="259"/>
      <c r="O101" s="259"/>
      <c r="P101" s="259"/>
      <c r="Q101" s="259"/>
      <c r="R101" s="259"/>
      <c r="S101" s="259"/>
      <c r="T101" s="260"/>
    </row>
    <row r="102" spans="2:20" s="247" customFormat="1" ht="32.25" customHeight="1" x14ac:dyDescent="0.25">
      <c r="B102" s="332">
        <v>6.11</v>
      </c>
      <c r="C102" s="850" t="str">
        <f>'6.0 SSA Management'!B16</f>
        <v>Subscriptions/Dues</v>
      </c>
      <c r="D102" s="851"/>
      <c r="E102" s="851"/>
      <c r="F102" s="851"/>
      <c r="G102" s="852"/>
      <c r="H102" s="335">
        <f>'6.0 SSA Management'!L16</f>
        <v>0</v>
      </c>
      <c r="I102" s="483">
        <v>0</v>
      </c>
      <c r="J102" s="336">
        <f>'Actuals (Q1)'!L103+'Actuals (Q2)'!L102+'Actuals (Q3)'!L102+'Actuals (Q4)'!L102</f>
        <v>0</v>
      </c>
      <c r="K102" s="336">
        <f t="shared" si="10"/>
        <v>0</v>
      </c>
      <c r="L102" s="234"/>
      <c r="M102" s="235"/>
      <c r="N102" s="259"/>
      <c r="O102" s="259"/>
      <c r="P102" s="259"/>
      <c r="Q102" s="259"/>
      <c r="R102" s="259"/>
      <c r="S102" s="259"/>
      <c r="T102" s="260"/>
    </row>
    <row r="103" spans="2:20" s="247" customFormat="1" ht="32.25" customHeight="1" x14ac:dyDescent="0.25">
      <c r="B103" s="332">
        <v>6.12</v>
      </c>
      <c r="C103" s="850" t="str">
        <f>'6.0 SSA Management'!B17</f>
        <v>SSA Bank Account Fees</v>
      </c>
      <c r="D103" s="851"/>
      <c r="E103" s="851"/>
      <c r="F103" s="851"/>
      <c r="G103" s="852"/>
      <c r="H103" s="335">
        <f>'6.0 SSA Management'!L17</f>
        <v>0</v>
      </c>
      <c r="I103" s="483">
        <v>0</v>
      </c>
      <c r="J103" s="336">
        <f>'Actuals (Q1)'!L104+'Actuals (Q2)'!L103+'Actuals (Q3)'!L103+'Actuals (Q4)'!L103</f>
        <v>0</v>
      </c>
      <c r="K103" s="336">
        <f t="shared" si="10"/>
        <v>0</v>
      </c>
      <c r="L103" s="234"/>
      <c r="M103" s="235"/>
      <c r="N103" s="259"/>
      <c r="O103" s="259"/>
      <c r="P103" s="259"/>
      <c r="Q103" s="259"/>
      <c r="R103" s="259"/>
      <c r="S103" s="259"/>
      <c r="T103" s="260"/>
    </row>
    <row r="104" spans="2:20" s="247" customFormat="1" ht="32.25" customHeight="1" x14ac:dyDescent="0.25">
      <c r="B104" s="332" t="s">
        <v>141</v>
      </c>
      <c r="C104" s="850" t="str">
        <f>'6.0 SSA Management'!B18</f>
        <v>Loan interest incurred by Service Provider</v>
      </c>
      <c r="D104" s="851"/>
      <c r="E104" s="851"/>
      <c r="F104" s="851"/>
      <c r="G104" s="852"/>
      <c r="H104" s="335">
        <f>'6.0 SSA Management'!L18</f>
        <v>0</v>
      </c>
      <c r="I104" s="483">
        <v>0</v>
      </c>
      <c r="J104" s="336">
        <f>'Actuals (Q1)'!L105+'Actuals (Q2)'!L104+'Actuals (Q3)'!L104+'Actuals (Q4)'!L104</f>
        <v>0</v>
      </c>
      <c r="K104" s="336">
        <f t="shared" si="10"/>
        <v>0</v>
      </c>
      <c r="L104" s="234"/>
      <c r="M104" s="235"/>
      <c r="N104" s="259"/>
      <c r="O104" s="259"/>
      <c r="P104" s="259"/>
      <c r="Q104" s="259"/>
      <c r="R104" s="259"/>
      <c r="S104" s="259"/>
      <c r="T104" s="260"/>
    </row>
    <row r="105" spans="2:20" s="247" customFormat="1" ht="32.25" customHeight="1" x14ac:dyDescent="0.25">
      <c r="B105" s="332">
        <v>6.13</v>
      </c>
      <c r="C105" s="850" t="str">
        <f>'6.0 SSA Management'!B19</f>
        <v>Monitoring/Compliance</v>
      </c>
      <c r="D105" s="851"/>
      <c r="E105" s="851"/>
      <c r="F105" s="851"/>
      <c r="G105" s="852"/>
      <c r="H105" s="335">
        <f>'6.0 SSA Management'!L19</f>
        <v>0</v>
      </c>
      <c r="I105" s="483">
        <v>0</v>
      </c>
      <c r="J105" s="336">
        <f>'Actuals (Q1)'!L106+'Actuals (Q2)'!L105+'Actuals (Q3)'!L105+'Actuals (Q4)'!L105</f>
        <v>0</v>
      </c>
      <c r="K105" s="336">
        <f t="shared" si="10"/>
        <v>0</v>
      </c>
      <c r="L105" s="234"/>
      <c r="M105" s="235"/>
      <c r="N105" s="259"/>
      <c r="O105" s="259"/>
      <c r="P105" s="259"/>
      <c r="Q105" s="259"/>
      <c r="R105" s="259"/>
      <c r="S105" s="259"/>
      <c r="T105" s="260"/>
    </row>
    <row r="106" spans="2:20" s="247" customFormat="1" ht="32.25" customHeight="1" x14ac:dyDescent="0.25">
      <c r="B106" s="332">
        <v>6.14</v>
      </c>
      <c r="C106" s="850" t="str">
        <f>'6.0 SSA Management'!B20</f>
        <v>Equipment Purchase/Maintenance</v>
      </c>
      <c r="D106" s="851"/>
      <c r="E106" s="851"/>
      <c r="F106" s="851"/>
      <c r="G106" s="852"/>
      <c r="H106" s="335">
        <f>'6.0 SSA Management'!L20</f>
        <v>0</v>
      </c>
      <c r="I106" s="483">
        <v>0</v>
      </c>
      <c r="J106" s="336">
        <f>'Actuals (Q1)'!L107+'Actuals (Q2)'!L106+'Actuals (Q3)'!L106+'Actuals (Q4)'!L106</f>
        <v>0</v>
      </c>
      <c r="K106" s="336">
        <f t="shared" si="10"/>
        <v>0</v>
      </c>
      <c r="L106" s="234"/>
      <c r="M106" s="235"/>
      <c r="N106" s="259"/>
      <c r="O106" s="259"/>
      <c r="P106" s="259"/>
      <c r="Q106" s="259"/>
      <c r="R106" s="259"/>
      <c r="S106" s="259"/>
      <c r="T106" s="260"/>
    </row>
    <row r="107" spans="2:20" s="247" customFormat="1" ht="32.25" customHeight="1" x14ac:dyDescent="0.25">
      <c r="B107" s="332">
        <v>6.15</v>
      </c>
      <c r="C107" s="850" t="str">
        <f>'6.0 SSA Management'!B21</f>
        <v>Supplies</v>
      </c>
      <c r="D107" s="851"/>
      <c r="E107" s="851"/>
      <c r="F107" s="851"/>
      <c r="G107" s="852"/>
      <c r="H107" s="335">
        <f>'6.0 SSA Management'!L21</f>
        <v>0</v>
      </c>
      <c r="I107" s="483">
        <v>0</v>
      </c>
      <c r="J107" s="336">
        <f>'Actuals (Q1)'!L108+'Actuals (Q2)'!L107+'Actuals (Q3)'!L107+'Actuals (Q4)'!L107</f>
        <v>0</v>
      </c>
      <c r="K107" s="336">
        <f t="shared" si="10"/>
        <v>0</v>
      </c>
      <c r="L107" s="234"/>
      <c r="M107" s="235"/>
      <c r="N107" s="259"/>
      <c r="O107" s="259"/>
      <c r="P107" s="259"/>
      <c r="Q107" s="259"/>
      <c r="R107" s="259"/>
      <c r="S107" s="259"/>
      <c r="T107" s="260"/>
    </row>
    <row r="108" spans="2:20" s="247" customFormat="1" ht="32.25" customHeight="1" x14ac:dyDescent="0.25">
      <c r="B108" s="332">
        <v>6.16</v>
      </c>
      <c r="C108" s="850" t="str">
        <f>'6.0 SSA Management'!B22</f>
        <v>Storage Space Fees</v>
      </c>
      <c r="D108" s="851"/>
      <c r="E108" s="851"/>
      <c r="F108" s="851"/>
      <c r="G108" s="852"/>
      <c r="H108" s="335">
        <f>'6.0 SSA Management'!L22</f>
        <v>0</v>
      </c>
      <c r="I108" s="483">
        <v>0</v>
      </c>
      <c r="J108" s="336">
        <f>'Actuals (Q1)'!L109+'Actuals (Q2)'!L108+'Actuals (Q3)'!L108+'Actuals (Q4)'!L108</f>
        <v>0</v>
      </c>
      <c r="K108" s="336">
        <f t="shared" si="10"/>
        <v>0</v>
      </c>
      <c r="L108" s="234"/>
      <c r="M108" s="235"/>
      <c r="N108" s="259"/>
      <c r="O108" s="259"/>
      <c r="P108" s="259"/>
      <c r="Q108" s="259"/>
      <c r="R108" s="259"/>
      <c r="S108" s="259"/>
      <c r="T108" s="260"/>
    </row>
    <row r="109" spans="2:20" s="247" customFormat="1" ht="32.25" customHeight="1" x14ac:dyDescent="0.25">
      <c r="B109" s="332">
        <v>6.17</v>
      </c>
      <c r="C109" s="850" t="str">
        <f>'6.0 SSA Management'!B23</f>
        <v xml:space="preserve">Liability/Property Insurance </v>
      </c>
      <c r="D109" s="851"/>
      <c r="E109" s="851"/>
      <c r="F109" s="851"/>
      <c r="G109" s="852"/>
      <c r="H109" s="335">
        <f>'6.0 SSA Management'!L23</f>
        <v>0</v>
      </c>
      <c r="I109" s="483">
        <v>0</v>
      </c>
      <c r="J109" s="336">
        <f>'Actuals (Q1)'!L110+'Actuals (Q2)'!L109+'Actuals (Q3)'!L109+'Actuals (Q4)'!L109</f>
        <v>0</v>
      </c>
      <c r="K109" s="336">
        <f t="shared" si="10"/>
        <v>0</v>
      </c>
      <c r="L109" s="234"/>
      <c r="M109" s="235"/>
      <c r="N109" s="259"/>
      <c r="O109" s="259"/>
      <c r="P109" s="259"/>
      <c r="Q109" s="259"/>
      <c r="R109" s="259"/>
      <c r="S109" s="259"/>
      <c r="T109" s="260"/>
    </row>
    <row r="110" spans="2:20" s="247" customFormat="1" ht="32.25" customHeight="1" x14ac:dyDescent="0.25">
      <c r="B110" s="332">
        <v>6.18</v>
      </c>
      <c r="C110" s="850" t="str">
        <f>'6.0 SSA Management'!B24</f>
        <v>Conferences &amp; Training</v>
      </c>
      <c r="D110" s="851"/>
      <c r="E110" s="851"/>
      <c r="F110" s="851"/>
      <c r="G110" s="852"/>
      <c r="H110" s="335">
        <f>'6.0 SSA Management'!L24</f>
        <v>0</v>
      </c>
      <c r="I110" s="483">
        <v>0</v>
      </c>
      <c r="J110" s="336">
        <f>'Actuals (Q1)'!L111+'Actuals (Q2)'!L110+'Actuals (Q3)'!L110+'Actuals (Q4)'!L110</f>
        <v>0</v>
      </c>
      <c r="K110" s="336">
        <f t="shared" si="10"/>
        <v>0</v>
      </c>
      <c r="L110" s="234"/>
      <c r="M110" s="235"/>
      <c r="N110" s="259"/>
      <c r="O110" s="259"/>
      <c r="P110" s="259"/>
      <c r="Q110" s="259"/>
      <c r="R110" s="259"/>
      <c r="S110" s="259"/>
      <c r="T110" s="260"/>
    </row>
    <row r="111" spans="2:20" s="247" customFormat="1" ht="32.25" customHeight="1" x14ac:dyDescent="0.25">
      <c r="B111" s="332">
        <v>6.19</v>
      </c>
      <c r="C111" s="850" t="str">
        <f>'6.0 SSA Management'!B25</f>
        <v>IT Monitoring Services</v>
      </c>
      <c r="D111" s="851"/>
      <c r="E111" s="851"/>
      <c r="F111" s="851"/>
      <c r="G111" s="852"/>
      <c r="H111" s="335">
        <f>'6.0 SSA Management'!L25</f>
        <v>0</v>
      </c>
      <c r="I111" s="483">
        <v>0</v>
      </c>
      <c r="J111" s="336">
        <f>'Actuals (Q1)'!L112+'Actuals (Q2)'!L111+'Actuals (Q3)'!L111+'Actuals (Q4)'!L111</f>
        <v>0</v>
      </c>
      <c r="K111" s="336">
        <f t="shared" si="10"/>
        <v>0</v>
      </c>
      <c r="L111" s="234"/>
      <c r="M111" s="235"/>
      <c r="N111" s="890"/>
      <c r="O111" s="890"/>
      <c r="P111" s="261"/>
      <c r="Q111" s="261"/>
      <c r="R111" s="261"/>
      <c r="S111" s="261"/>
      <c r="T111" s="262"/>
    </row>
    <row r="112" spans="2:20" s="247" customFormat="1" ht="32.25" customHeight="1" x14ac:dyDescent="0.25">
      <c r="B112" s="332">
        <v>6.2</v>
      </c>
      <c r="C112" s="850" t="str">
        <f>'6.0 SSA Management'!B26</f>
        <v>Custom: Enter in Tab 6.0</v>
      </c>
      <c r="D112" s="851"/>
      <c r="E112" s="851"/>
      <c r="F112" s="851"/>
      <c r="G112" s="852"/>
      <c r="H112" s="343">
        <f>'6.0 SSA Management'!L26</f>
        <v>0</v>
      </c>
      <c r="I112" s="484">
        <v>0</v>
      </c>
      <c r="J112" s="344">
        <f>'Actuals (Q1)'!L113+'Actuals (Q2)'!L112+'Actuals (Q3)'!L112+'Actuals (Q4)'!L112</f>
        <v>0</v>
      </c>
      <c r="K112" s="344">
        <f t="shared" si="10"/>
        <v>0</v>
      </c>
      <c r="L112" s="234"/>
      <c r="M112" s="235"/>
      <c r="N112" s="879"/>
      <c r="O112" s="879"/>
      <c r="P112" s="263"/>
      <c r="Q112" s="263"/>
      <c r="R112" s="263"/>
      <c r="S112" s="263"/>
      <c r="T112" s="264"/>
    </row>
    <row r="113" spans="2:22" ht="32.25" customHeight="1" x14ac:dyDescent="0.25">
      <c r="B113" s="232"/>
      <c r="G113" s="237"/>
      <c r="H113" s="327">
        <f>SUM(H92:H112)</f>
        <v>7500</v>
      </c>
      <c r="I113" s="327">
        <f>SUM(I92:I112)</f>
        <v>0</v>
      </c>
      <c r="J113" s="327">
        <f>SUM(J92:J112)</f>
        <v>0</v>
      </c>
      <c r="K113" s="327">
        <f t="shared" si="10"/>
        <v>7500</v>
      </c>
      <c r="M113" s="249"/>
      <c r="N113" s="249"/>
      <c r="O113" s="237"/>
      <c r="P113" s="237"/>
      <c r="Q113" s="237"/>
      <c r="R113" s="237"/>
      <c r="S113" s="237"/>
      <c r="T113" s="265"/>
    </row>
    <row r="115" spans="2:22" ht="62.25" customHeight="1" x14ac:dyDescent="0.25">
      <c r="C115" s="880" t="s">
        <v>240</v>
      </c>
      <c r="D115" s="880"/>
      <c r="E115" s="880"/>
      <c r="F115" s="880"/>
      <c r="G115" s="880"/>
      <c r="H115" s="462">
        <f>H21+H41+H57+H72+H88+H113</f>
        <v>50626</v>
      </c>
      <c r="I115" s="462">
        <f>I21+I41+I57+I72+I88+I113</f>
        <v>0</v>
      </c>
      <c r="J115" s="461">
        <f>J21+J41+J57+J72+J88+J113</f>
        <v>0</v>
      </c>
      <c r="K115" s="461">
        <f>K21+K41+K57+K72+K88+K113</f>
        <v>50626</v>
      </c>
      <c r="L115" s="233"/>
      <c r="O115" s="234"/>
      <c r="P115" s="234"/>
      <c r="T115" s="235"/>
      <c r="U115" s="235"/>
      <c r="V115" s="236"/>
    </row>
    <row r="116" spans="2:22" ht="32.25" customHeight="1" x14ac:dyDescent="0.25">
      <c r="H116" s="234"/>
      <c r="I116" s="234"/>
      <c r="J116" s="234"/>
      <c r="O116" s="234"/>
      <c r="P116" s="234"/>
      <c r="T116" s="235"/>
      <c r="U116" s="235"/>
      <c r="V116" s="236"/>
    </row>
    <row r="117" spans="2:22" ht="32.25" customHeight="1" x14ac:dyDescent="0.25">
      <c r="H117" s="234"/>
      <c r="I117" s="234"/>
      <c r="J117" s="234"/>
      <c r="K117" s="235"/>
      <c r="L117" s="233"/>
      <c r="O117" s="234"/>
      <c r="P117" s="234"/>
      <c r="T117" s="235"/>
      <c r="U117" s="235"/>
      <c r="V117" s="236"/>
    </row>
    <row r="118" spans="2:22" ht="32.25" customHeight="1" x14ac:dyDescent="0.25">
      <c r="H118" s="234"/>
      <c r="I118" s="234"/>
      <c r="J118" s="234"/>
      <c r="K118" s="235"/>
      <c r="L118" s="233"/>
      <c r="O118" s="234"/>
      <c r="P118" s="234"/>
      <c r="T118" s="235"/>
      <c r="U118" s="235"/>
      <c r="V118" s="236"/>
    </row>
  </sheetData>
  <sheetProtection password="CAC7" sheet="1" objects="1" scenarios="1"/>
  <mergeCells count="107">
    <mergeCell ref="C115:G115"/>
    <mergeCell ref="P95:R95"/>
    <mergeCell ref="P96:R96"/>
    <mergeCell ref="M92:R92"/>
    <mergeCell ref="C108:G108"/>
    <mergeCell ref="C109:G109"/>
    <mergeCell ref="M95:N95"/>
    <mergeCell ref="C104:G104"/>
    <mergeCell ref="C103:G103"/>
    <mergeCell ref="C105:G105"/>
    <mergeCell ref="C106:G106"/>
    <mergeCell ref="C107:G107"/>
    <mergeCell ref="C94:G94"/>
    <mergeCell ref="C110:G110"/>
    <mergeCell ref="C111:G111"/>
    <mergeCell ref="N111:O111"/>
    <mergeCell ref="N99:O99"/>
    <mergeCell ref="C100:G100"/>
    <mergeCell ref="N100:O100"/>
    <mergeCell ref="C101:G101"/>
    <mergeCell ref="C112:G112"/>
    <mergeCell ref="N112:O112"/>
    <mergeCell ref="C102:G102"/>
    <mergeCell ref="C95:G95"/>
    <mergeCell ref="C96:G96"/>
    <mergeCell ref="C97:G97"/>
    <mergeCell ref="N97:O97"/>
    <mergeCell ref="C98:G98"/>
    <mergeCell ref="N98:O98"/>
    <mergeCell ref="C99:G99"/>
    <mergeCell ref="C91:G91"/>
    <mergeCell ref="C92:G92"/>
    <mergeCell ref="C93:G93"/>
    <mergeCell ref="C84:G84"/>
    <mergeCell ref="C85:G85"/>
    <mergeCell ref="C86:G86"/>
    <mergeCell ref="C87:G87"/>
    <mergeCell ref="C83:G83"/>
    <mergeCell ref="C61:G61"/>
    <mergeCell ref="C62:G62"/>
    <mergeCell ref="C63:G63"/>
    <mergeCell ref="C65:G65"/>
    <mergeCell ref="C66:G66"/>
    <mergeCell ref="C64:G64"/>
    <mergeCell ref="C75:G75"/>
    <mergeCell ref="C76:G76"/>
    <mergeCell ref="C77:G77"/>
    <mergeCell ref="C78:G78"/>
    <mergeCell ref="C80:G80"/>
    <mergeCell ref="C81:G81"/>
    <mergeCell ref="C82:G82"/>
    <mergeCell ref="C67:G67"/>
    <mergeCell ref="C68:G68"/>
    <mergeCell ref="C69:G69"/>
    <mergeCell ref="C70:G70"/>
    <mergeCell ref="C71:G71"/>
    <mergeCell ref="C79:G79"/>
    <mergeCell ref="M64:T64"/>
    <mergeCell ref="C45:G45"/>
    <mergeCell ref="C46:G46"/>
    <mergeCell ref="C47:G47"/>
    <mergeCell ref="C48:G48"/>
    <mergeCell ref="C34:G34"/>
    <mergeCell ref="C35:G35"/>
    <mergeCell ref="C36:G36"/>
    <mergeCell ref="C37:G37"/>
    <mergeCell ref="C38:G38"/>
    <mergeCell ref="C49:G49"/>
    <mergeCell ref="C54:G54"/>
    <mergeCell ref="C55:G55"/>
    <mergeCell ref="C56:G56"/>
    <mergeCell ref="C60:G60"/>
    <mergeCell ref="C50:G50"/>
    <mergeCell ref="C51:G51"/>
    <mergeCell ref="C52:G52"/>
    <mergeCell ref="C53:G53"/>
    <mergeCell ref="C11:G11"/>
    <mergeCell ref="C4:D4"/>
    <mergeCell ref="E4:F4"/>
    <mergeCell ref="G4:K4"/>
    <mergeCell ref="B5:D5"/>
    <mergeCell ref="E5:K5"/>
    <mergeCell ref="H7:K7"/>
    <mergeCell ref="M7:N7"/>
    <mergeCell ref="O7:S7"/>
    <mergeCell ref="C8:G8"/>
    <mergeCell ref="C9:G9"/>
    <mergeCell ref="C10:G10"/>
    <mergeCell ref="C18:G18"/>
    <mergeCell ref="C44:G44"/>
    <mergeCell ref="C19:G19"/>
    <mergeCell ref="C20:G20"/>
    <mergeCell ref="C24:G24"/>
    <mergeCell ref="C12:G12"/>
    <mergeCell ref="C13:G13"/>
    <mergeCell ref="C14:G14"/>
    <mergeCell ref="C15:G15"/>
    <mergeCell ref="C16:G16"/>
    <mergeCell ref="C17:G17"/>
    <mergeCell ref="C25:G25"/>
    <mergeCell ref="C26:G26"/>
    <mergeCell ref="C27:G27"/>
    <mergeCell ref="C28:G28"/>
    <mergeCell ref="C29:G29"/>
    <mergeCell ref="C30:G30"/>
    <mergeCell ref="C39:G39"/>
    <mergeCell ref="C40:G40"/>
  </mergeCells>
  <pageMargins left="0.25" right="0.25" top="0.75" bottom="0.75" header="0.3" footer="0.3"/>
  <pageSetup scale="30" fitToHeight="0" orientation="portrait" verticalDpi="1200" r:id="rId1"/>
  <headerFooter alignWithMargins="0"/>
  <rowBreaks count="5" manualBreakCount="5">
    <brk id="22" max="16383" man="1"/>
    <brk id="42" max="16383" man="1"/>
    <brk id="58" max="16383" man="1"/>
    <brk id="73" max="16383" man="1"/>
    <brk id="8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outlinePr summaryBelow="0"/>
    <pageSetUpPr fitToPage="1"/>
  </sheetPr>
  <dimension ref="B2:S116"/>
  <sheetViews>
    <sheetView showGridLines="0" zoomScale="60" zoomScaleNormal="60" zoomScaleSheetLayoutView="40" zoomScalePageLayoutView="80" workbookViewId="0">
      <selection activeCell="P12" sqref="P12"/>
    </sheetView>
  </sheetViews>
  <sheetFormatPr defaultColWidth="9.109375" defaultRowHeight="32.25" customHeight="1" x14ac:dyDescent="0.25"/>
  <cols>
    <col min="1" max="1" width="2.77734375" style="237" customWidth="1"/>
    <col min="2" max="2" width="8.109375" style="231" customWidth="1"/>
    <col min="3" max="3" width="9.109375" style="232"/>
    <col min="4" max="4" width="11.44140625" style="232" customWidth="1"/>
    <col min="5" max="5" width="9.109375" style="232"/>
    <col min="6" max="6" width="6.21875" style="232" customWidth="1"/>
    <col min="7" max="7" width="2.44140625" style="232" customWidth="1"/>
    <col min="8" max="8" width="6.77734375" style="234" customWidth="1"/>
    <col min="9" max="9" width="9.77734375" style="234" customWidth="1"/>
    <col min="10" max="10" width="29.21875" style="235" customWidth="1"/>
    <col min="11" max="11" width="0.109375" style="233" customWidth="1"/>
    <col min="12" max="12" width="17.77734375" style="234" customWidth="1"/>
    <col min="13" max="13" width="1.88671875" style="234" customWidth="1"/>
    <col min="14" max="14" width="51.21875" style="234" customWidth="1"/>
    <col min="15" max="15" width="19.21875" style="234" bestFit="1" customWidth="1"/>
    <col min="16" max="16" width="10.88671875" style="235" customWidth="1"/>
    <col min="17" max="17" width="10.77734375" style="235" customWidth="1"/>
    <col min="18" max="18" width="34.5546875" style="236" customWidth="1"/>
    <col min="19" max="16384" width="9.109375" style="237"/>
  </cols>
  <sheetData>
    <row r="2" spans="2:19" s="223" customFormat="1" ht="32.25" customHeight="1" x14ac:dyDescent="0.25">
      <c r="B2" s="911" t="s">
        <v>281</v>
      </c>
      <c r="C2" s="912"/>
      <c r="D2" s="912"/>
      <c r="E2" s="912"/>
      <c r="F2" s="912"/>
      <c r="G2" s="912"/>
      <c r="H2" s="912"/>
      <c r="I2" s="912"/>
      <c r="J2" s="912"/>
      <c r="K2" s="912"/>
      <c r="L2" s="913"/>
      <c r="M2" s="222"/>
      <c r="N2" s="222"/>
      <c r="O2" s="222"/>
      <c r="P2" s="222"/>
      <c r="Q2" s="222"/>
      <c r="R2" s="222"/>
    </row>
    <row r="3" spans="2:19" s="227" customFormat="1" ht="32.25" customHeight="1" x14ac:dyDescent="0.25">
      <c r="B3" s="914" t="s">
        <v>166</v>
      </c>
      <c r="C3" s="915"/>
      <c r="D3" s="915"/>
      <c r="E3" s="915"/>
      <c r="F3" s="915"/>
      <c r="G3" s="915"/>
      <c r="H3" s="915"/>
      <c r="I3" s="915"/>
      <c r="J3" s="915"/>
      <c r="K3" s="915"/>
      <c r="L3" s="916"/>
      <c r="M3" s="225"/>
      <c r="N3" s="225"/>
      <c r="O3" s="225"/>
      <c r="P3" s="225"/>
      <c r="Q3" s="225"/>
      <c r="R3" s="225"/>
    </row>
    <row r="4" spans="2:19" s="227" customFormat="1" ht="32.25" customHeight="1" x14ac:dyDescent="0.25">
      <c r="B4" s="228" t="s">
        <v>133</v>
      </c>
      <c r="C4" s="855">
        <f>'YTD Actuals Summary'!C4:D4</f>
        <v>73</v>
      </c>
      <c r="D4" s="855"/>
      <c r="E4" s="917"/>
      <c r="F4" s="917"/>
      <c r="G4" s="855"/>
      <c r="H4" s="855"/>
      <c r="I4" s="855"/>
      <c r="J4" s="855"/>
      <c r="K4" s="855"/>
      <c r="L4" s="918"/>
      <c r="M4" s="266"/>
      <c r="N4" s="267" t="s">
        <v>128</v>
      </c>
      <c r="O4" s="268" t="s">
        <v>128</v>
      </c>
      <c r="P4" s="269" t="s">
        <v>128</v>
      </c>
      <c r="Q4" s="269"/>
      <c r="R4" s="269" t="s">
        <v>128</v>
      </c>
      <c r="S4" s="230"/>
    </row>
    <row r="5" spans="2:19" s="227" customFormat="1" ht="32.25" customHeight="1" x14ac:dyDescent="0.25">
      <c r="B5" s="919" t="s">
        <v>167</v>
      </c>
      <c r="C5" s="920"/>
      <c r="D5" s="920"/>
      <c r="E5" s="861" t="str">
        <f>'YTD Actuals Summary'!E5:K5</f>
        <v>Chinatown</v>
      </c>
      <c r="F5" s="861"/>
      <c r="G5" s="861"/>
      <c r="H5" s="861"/>
      <c r="I5" s="861"/>
      <c r="J5" s="861"/>
      <c r="K5" s="861"/>
      <c r="L5" s="862"/>
      <c r="M5" s="270"/>
      <c r="N5" s="271" t="s">
        <v>128</v>
      </c>
      <c r="O5" s="268" t="s">
        <v>128</v>
      </c>
      <c r="P5" s="269" t="s">
        <v>128</v>
      </c>
      <c r="Q5" s="269"/>
      <c r="R5" s="269" t="s">
        <v>128</v>
      </c>
      <c r="S5" s="230"/>
    </row>
    <row r="6" spans="2:19" ht="32.25" customHeight="1" thickBot="1" x14ac:dyDescent="0.3">
      <c r="G6" s="272"/>
    </row>
    <row r="7" spans="2:19" ht="32.25" customHeight="1" thickBot="1" x14ac:dyDescent="0.3">
      <c r="G7" s="272"/>
      <c r="H7" s="923" t="s">
        <v>282</v>
      </c>
      <c r="I7" s="924"/>
      <c r="J7" s="924"/>
      <c r="K7" s="924"/>
      <c r="L7" s="925"/>
      <c r="M7" s="238"/>
      <c r="N7" s="866" t="s">
        <v>169</v>
      </c>
      <c r="O7" s="867"/>
      <c r="P7" s="921" t="s">
        <v>8</v>
      </c>
      <c r="Q7" s="922"/>
      <c r="R7" s="239"/>
    </row>
    <row r="8" spans="2:19" s="245" customFormat="1" ht="43.5" customHeight="1" x14ac:dyDescent="0.25">
      <c r="B8" s="240">
        <v>1</v>
      </c>
      <c r="C8" s="872" t="s">
        <v>3</v>
      </c>
      <c r="D8" s="872"/>
      <c r="E8" s="872"/>
      <c r="F8" s="872"/>
      <c r="G8" s="873"/>
      <c r="H8" s="906" t="s">
        <v>183</v>
      </c>
      <c r="I8" s="926"/>
      <c r="J8" s="926"/>
      <c r="K8" s="927"/>
      <c r="L8" s="273" t="s">
        <v>8</v>
      </c>
      <c r="M8" s="241"/>
      <c r="N8" s="242" t="s">
        <v>172</v>
      </c>
      <c r="O8" s="274" t="s">
        <v>301</v>
      </c>
      <c r="P8" s="253" t="s">
        <v>188</v>
      </c>
      <c r="Q8" s="253" t="s">
        <v>182</v>
      </c>
      <c r="R8" s="252" t="s">
        <v>231</v>
      </c>
    </row>
    <row r="9" spans="2:19" s="247" customFormat="1" ht="32.25" customHeight="1" x14ac:dyDescent="0.25">
      <c r="B9" s="331">
        <v>1.01</v>
      </c>
      <c r="C9" s="893" t="str">
        <f>'YTD Actuals Summary'!C9:G9</f>
        <v>Website</v>
      </c>
      <c r="D9" s="893"/>
      <c r="E9" s="893"/>
      <c r="F9" s="893"/>
      <c r="G9" s="894"/>
      <c r="H9" s="895" t="s">
        <v>128</v>
      </c>
      <c r="I9" s="895"/>
      <c r="J9" s="895"/>
      <c r="K9" s="896"/>
      <c r="L9" s="325">
        <v>0</v>
      </c>
      <c r="M9" s="277"/>
      <c r="N9" s="246" t="str">
        <f>'YTD Actuals Summary'!M9</f>
        <v>Number of unique visits to Home Page</v>
      </c>
      <c r="O9" s="600">
        <v>0</v>
      </c>
      <c r="P9" s="316" t="s">
        <v>128</v>
      </c>
      <c r="Q9" s="317">
        <f>'1.0 Customer Attraction'!E23</f>
        <v>2000</v>
      </c>
      <c r="R9" s="449"/>
    </row>
    <row r="10" spans="2:19" ht="32.25" customHeight="1" x14ac:dyDescent="0.25">
      <c r="B10" s="332">
        <v>1.02</v>
      </c>
      <c r="C10" s="893" t="str">
        <f>'YTD Actuals Summary'!C10:G10</f>
        <v>Special Events</v>
      </c>
      <c r="D10" s="893"/>
      <c r="E10" s="893"/>
      <c r="F10" s="893"/>
      <c r="G10" s="894"/>
      <c r="H10" s="895" t="s">
        <v>128</v>
      </c>
      <c r="I10" s="895"/>
      <c r="J10" s="895"/>
      <c r="K10" s="896"/>
      <c r="L10" s="325">
        <v>0</v>
      </c>
      <c r="M10" s="277"/>
      <c r="N10" s="246" t="str">
        <f>'YTD Actuals Summary'!M10</f>
        <v>Attendance at Neighborhood Events</v>
      </c>
      <c r="O10" s="600">
        <v>0</v>
      </c>
      <c r="P10" s="316" t="s">
        <v>128</v>
      </c>
      <c r="Q10" s="317" t="str">
        <f>'1.0 Customer Attraction'!E24</f>
        <v xml:space="preserve"> </v>
      </c>
      <c r="R10" s="449"/>
    </row>
    <row r="11" spans="2:19" ht="32.25" customHeight="1" x14ac:dyDescent="0.25">
      <c r="B11" s="332">
        <v>1.03</v>
      </c>
      <c r="C11" s="893" t="str">
        <f>'YTD Actuals Summary'!C11:G11</f>
        <v>Free Wi-Fi Program</v>
      </c>
      <c r="D11" s="893"/>
      <c r="E11" s="893"/>
      <c r="F11" s="893"/>
      <c r="G11" s="894"/>
      <c r="H11" s="891"/>
      <c r="I11" s="891"/>
      <c r="J11" s="891"/>
      <c r="K11" s="892"/>
      <c r="L11" s="325">
        <v>0</v>
      </c>
      <c r="M11" s="277"/>
      <c r="N11" s="246" t="str">
        <f>'YTD Actuals Summary'!M11</f>
        <v>Number of Unique IP's</v>
      </c>
      <c r="O11" s="600">
        <v>0</v>
      </c>
      <c r="P11" s="316" t="s">
        <v>128</v>
      </c>
      <c r="Q11" s="317">
        <f>'1.0 Customer Attraction'!E25</f>
        <v>1000</v>
      </c>
      <c r="R11" s="449"/>
    </row>
    <row r="12" spans="2:19" ht="32.25" customHeight="1" x14ac:dyDescent="0.25">
      <c r="B12" s="332">
        <v>1.04</v>
      </c>
      <c r="C12" s="893" t="str">
        <f>'YTD Actuals Summary'!C12:G12</f>
        <v xml:space="preserve">Social Media Outreach </v>
      </c>
      <c r="D12" s="893"/>
      <c r="E12" s="893"/>
      <c r="F12" s="893"/>
      <c r="G12" s="894"/>
      <c r="H12" s="891" t="s">
        <v>128</v>
      </c>
      <c r="I12" s="891"/>
      <c r="J12" s="891"/>
      <c r="K12" s="892"/>
      <c r="L12" s="325">
        <v>0</v>
      </c>
      <c r="M12" s="277"/>
      <c r="N12" s="246" t="str">
        <f>'YTD Actuals Summary'!M12</f>
        <v>Number of Facebook Likes</v>
      </c>
      <c r="O12" s="600">
        <v>0</v>
      </c>
      <c r="P12" s="316" t="s">
        <v>128</v>
      </c>
      <c r="Q12" s="317">
        <f>'1.0 Customer Attraction'!E26</f>
        <v>200</v>
      </c>
      <c r="R12" s="449"/>
    </row>
    <row r="13" spans="2:19" s="247" customFormat="1" ht="32.25" customHeight="1" x14ac:dyDescent="0.25">
      <c r="B13" s="332">
        <v>1.05</v>
      </c>
      <c r="C13" s="893" t="str">
        <f>'YTD Actuals Summary'!C13:G13</f>
        <v>Decorative Banners</v>
      </c>
      <c r="D13" s="893"/>
      <c r="E13" s="893"/>
      <c r="F13" s="893"/>
      <c r="G13" s="894"/>
      <c r="H13" s="891"/>
      <c r="I13" s="891"/>
      <c r="J13" s="891"/>
      <c r="K13" s="892"/>
      <c r="L13" s="325">
        <v>0</v>
      </c>
      <c r="M13" s="277"/>
      <c r="N13" s="246" t="str">
        <f>'YTD Actuals Summary'!M13</f>
        <v>Number of repaired or replaced or new banners</v>
      </c>
      <c r="O13" s="600">
        <v>0</v>
      </c>
      <c r="P13" s="316" t="s">
        <v>128</v>
      </c>
      <c r="Q13" s="317" t="str">
        <f>'1.0 Customer Attraction'!E27</f>
        <v xml:space="preserve"> </v>
      </c>
      <c r="R13" s="449"/>
    </row>
    <row r="14" spans="2:19" s="247" customFormat="1" ht="32.25" customHeight="1" x14ac:dyDescent="0.25">
      <c r="B14" s="331">
        <v>1.06</v>
      </c>
      <c r="C14" s="893" t="str">
        <f>'YTD Actuals Summary'!C14:G14</f>
        <v xml:space="preserve">Holiday Decorations </v>
      </c>
      <c r="D14" s="893"/>
      <c r="E14" s="893"/>
      <c r="F14" s="893"/>
      <c r="G14" s="894"/>
      <c r="H14" s="891"/>
      <c r="I14" s="891"/>
      <c r="J14" s="891"/>
      <c r="K14" s="892"/>
      <c r="L14" s="325">
        <v>0</v>
      </c>
      <c r="M14" s="277"/>
      <c r="N14" s="246" t="str">
        <f>'YTD Actuals Summary'!M14</f>
        <v>Number of Holiday Decorations Installed</v>
      </c>
      <c r="O14" s="600">
        <v>0</v>
      </c>
      <c r="P14" s="316" t="s">
        <v>128</v>
      </c>
      <c r="Q14" s="317" t="str">
        <f>'1.0 Customer Attraction'!E28</f>
        <v xml:space="preserve"> </v>
      </c>
      <c r="R14" s="449"/>
    </row>
    <row r="15" spans="2:19" s="247" customFormat="1" ht="32.25" customHeight="1" x14ac:dyDescent="0.25">
      <c r="B15" s="332">
        <v>1.07</v>
      </c>
      <c r="C15" s="893" t="str">
        <f>'YTD Actuals Summary'!C15:G15</f>
        <v>Print Materials</v>
      </c>
      <c r="D15" s="893"/>
      <c r="E15" s="893"/>
      <c r="F15" s="893"/>
      <c r="G15" s="894"/>
      <c r="H15" s="891"/>
      <c r="I15" s="891"/>
      <c r="J15" s="891"/>
      <c r="K15" s="892"/>
      <c r="L15" s="325">
        <v>0</v>
      </c>
      <c r="M15" s="277"/>
      <c r="N15" s="246" t="str">
        <f>'YTD Actuals Summary'!M15</f>
        <v>Number of Print Material Distributed</v>
      </c>
      <c r="O15" s="600">
        <v>0</v>
      </c>
      <c r="P15" s="316" t="s">
        <v>128</v>
      </c>
      <c r="Q15" s="317">
        <f>'1.0 Customer Attraction'!E29</f>
        <v>500</v>
      </c>
      <c r="R15" s="449"/>
    </row>
    <row r="16" spans="2:19" s="247" customFormat="1" ht="32.25" customHeight="1" x14ac:dyDescent="0.25">
      <c r="B16" s="332">
        <v>1.08</v>
      </c>
      <c r="C16" s="893" t="str">
        <f>'YTD Actuals Summary'!C16:G16</f>
        <v>[Enter on Tab 1.0 Cell B13]</v>
      </c>
      <c r="D16" s="893"/>
      <c r="E16" s="893"/>
      <c r="F16" s="893"/>
      <c r="G16" s="894"/>
      <c r="H16" s="891"/>
      <c r="I16" s="891"/>
      <c r="J16" s="891"/>
      <c r="K16" s="892"/>
      <c r="L16" s="325">
        <v>0</v>
      </c>
      <c r="M16" s="277"/>
      <c r="N16" s="246" t="str">
        <f>'YTD Actuals Summary'!M16</f>
        <v>[write over this with other as relevant]</v>
      </c>
      <c r="O16" s="600">
        <v>0</v>
      </c>
      <c r="P16" s="316" t="s">
        <v>128</v>
      </c>
      <c r="Q16" s="317" t="str">
        <f>'1.0 Customer Attraction'!E30</f>
        <v xml:space="preserve"> </v>
      </c>
      <c r="R16" s="449"/>
    </row>
    <row r="17" spans="2:18" s="247" customFormat="1" ht="32.25" customHeight="1" x14ac:dyDescent="0.25">
      <c r="B17" s="332">
        <v>1.0900000000000001</v>
      </c>
      <c r="C17" s="893" t="str">
        <f>'YTD Actuals Summary'!C17:G17</f>
        <v>[Enter on Tab 1.0 Cell B14]</v>
      </c>
      <c r="D17" s="893"/>
      <c r="E17" s="893"/>
      <c r="F17" s="893"/>
      <c r="G17" s="894"/>
      <c r="H17" s="891"/>
      <c r="I17" s="891"/>
      <c r="J17" s="891"/>
      <c r="K17" s="892"/>
      <c r="L17" s="325">
        <v>0</v>
      </c>
      <c r="M17" s="277"/>
      <c r="N17" s="246" t="str">
        <f>'YTD Actuals Summary'!M17</f>
        <v>[write over this with other as relevant]</v>
      </c>
      <c r="O17" s="600">
        <v>0</v>
      </c>
      <c r="P17" s="316" t="s">
        <v>128</v>
      </c>
      <c r="Q17" s="317" t="str">
        <f>'1.0 Customer Attraction'!E31</f>
        <v xml:space="preserve"> </v>
      </c>
      <c r="R17" s="449"/>
    </row>
    <row r="18" spans="2:18" s="247" customFormat="1" ht="32.25" customHeight="1" x14ac:dyDescent="0.25">
      <c r="B18" s="332">
        <v>1.1000000000000001</v>
      </c>
      <c r="C18" s="893" t="str">
        <f>'YTD Actuals Summary'!C18:G18</f>
        <v>[Enter on Tab 1.0 Cell B15]</v>
      </c>
      <c r="D18" s="893"/>
      <c r="E18" s="893"/>
      <c r="F18" s="893"/>
      <c r="G18" s="894"/>
      <c r="H18" s="891"/>
      <c r="I18" s="891"/>
      <c r="J18" s="891"/>
      <c r="K18" s="892"/>
      <c r="L18" s="325">
        <v>0</v>
      </c>
      <c r="M18" s="277"/>
      <c r="N18" s="246" t="str">
        <f>'YTD Actuals Summary'!M18</f>
        <v>[write over this with other as relevant]</v>
      </c>
      <c r="O18" s="600">
        <v>0</v>
      </c>
      <c r="P18" s="316" t="s">
        <v>128</v>
      </c>
      <c r="Q18" s="317" t="str">
        <f>'1.0 Customer Attraction'!E32</f>
        <v xml:space="preserve"> </v>
      </c>
      <c r="R18" s="449"/>
    </row>
    <row r="19" spans="2:18" s="247" customFormat="1" ht="32.25" customHeight="1" x14ac:dyDescent="0.25">
      <c r="B19" s="331">
        <v>1.1100000000000001</v>
      </c>
      <c r="C19" s="893" t="str">
        <f>'YTD Actuals Summary'!C19:G19</f>
        <v>[Enter on Tab 1.0 Cell B16]</v>
      </c>
      <c r="D19" s="893"/>
      <c r="E19" s="893"/>
      <c r="F19" s="893"/>
      <c r="G19" s="894"/>
      <c r="H19" s="891"/>
      <c r="I19" s="891"/>
      <c r="J19" s="891"/>
      <c r="K19" s="892"/>
      <c r="L19" s="325">
        <v>0</v>
      </c>
      <c r="M19" s="277"/>
      <c r="N19" s="246" t="str">
        <f>'YTD Actuals Summary'!M19</f>
        <v>[write over this with other as relevant]</v>
      </c>
      <c r="O19" s="600">
        <v>0</v>
      </c>
      <c r="P19" s="316" t="s">
        <v>128</v>
      </c>
      <c r="Q19" s="317" t="str">
        <f>'1.0 Customer Attraction'!E33</f>
        <v xml:space="preserve"> </v>
      </c>
      <c r="R19" s="449"/>
    </row>
    <row r="20" spans="2:18" s="247" customFormat="1" ht="32.25" customHeight="1" x14ac:dyDescent="0.25">
      <c r="B20" s="332">
        <v>1.1200000000000001</v>
      </c>
      <c r="C20" s="893" t="str">
        <f>'YTD Actuals Summary'!C20:G20</f>
        <v>[Enter on Tab 1.0 Cell B17]</v>
      </c>
      <c r="D20" s="893"/>
      <c r="E20" s="893"/>
      <c r="F20" s="893"/>
      <c r="G20" s="894"/>
      <c r="H20" s="895"/>
      <c r="I20" s="895"/>
      <c r="J20" s="895"/>
      <c r="K20" s="896"/>
      <c r="L20" s="325">
        <v>0</v>
      </c>
      <c r="M20" s="277"/>
      <c r="N20" s="246" t="str">
        <f>'YTD Actuals Summary'!M20</f>
        <v>[write over this with other as relevant]</v>
      </c>
      <c r="O20" s="600">
        <v>0</v>
      </c>
      <c r="P20" s="316" t="s">
        <v>128</v>
      </c>
      <c r="Q20" s="317" t="str">
        <f>'1.0 Customer Attraction'!E34</f>
        <v xml:space="preserve"> </v>
      </c>
      <c r="R20" s="449"/>
    </row>
    <row r="21" spans="2:18" ht="32.25" customHeight="1" collapsed="1" x14ac:dyDescent="0.25">
      <c r="H21" s="232"/>
      <c r="I21" s="232"/>
      <c r="J21" s="232"/>
      <c r="K21" s="248" t="s">
        <v>23</v>
      </c>
      <c r="L21" s="326">
        <f>SUM(L9:L20)</f>
        <v>0</v>
      </c>
      <c r="M21" s="249"/>
      <c r="N21" s="249"/>
      <c r="O21" s="249"/>
    </row>
    <row r="22" spans="2:18" ht="13.8" x14ac:dyDescent="0.25">
      <c r="H22" s="232"/>
      <c r="I22" s="232"/>
      <c r="J22" s="232"/>
      <c r="K22" s="250"/>
      <c r="L22" s="249"/>
      <c r="M22" s="249"/>
      <c r="N22" s="249"/>
      <c r="O22" s="249"/>
    </row>
    <row r="23" spans="2:18" ht="13.5" customHeight="1" x14ac:dyDescent="0.25">
      <c r="H23" s="232"/>
      <c r="I23" s="232"/>
      <c r="J23" s="232"/>
      <c r="K23" s="250"/>
      <c r="L23" s="249"/>
      <c r="M23" s="249"/>
      <c r="N23" s="249"/>
      <c r="O23" s="249"/>
    </row>
    <row r="24" spans="2:18" s="227" customFormat="1" ht="36" customHeight="1" x14ac:dyDescent="0.25">
      <c r="B24" s="251">
        <v>2</v>
      </c>
      <c r="C24" s="853" t="s">
        <v>24</v>
      </c>
      <c r="D24" s="853"/>
      <c r="E24" s="853"/>
      <c r="F24" s="853"/>
      <c r="G24" s="854"/>
      <c r="H24" s="906" t="s">
        <v>183</v>
      </c>
      <c r="I24" s="907"/>
      <c r="J24" s="907"/>
      <c r="K24" s="908"/>
      <c r="L24" s="273" t="s">
        <v>8</v>
      </c>
      <c r="M24" s="238"/>
      <c r="N24" s="252" t="s">
        <v>172</v>
      </c>
      <c r="O24" s="244" t="s">
        <v>301</v>
      </c>
      <c r="P24" s="253" t="s">
        <v>188</v>
      </c>
      <c r="Q24" s="253" t="s">
        <v>182</v>
      </c>
      <c r="R24" s="252" t="s">
        <v>231</v>
      </c>
    </row>
    <row r="25" spans="2:18" ht="32.25" customHeight="1" x14ac:dyDescent="0.25">
      <c r="B25" s="332">
        <v>2.0099999999999998</v>
      </c>
      <c r="C25" s="851" t="str">
        <f>'YTD Actuals Summary'!C25:G25</f>
        <v xml:space="preserve">Acid Etching Removal and/or Prevention </v>
      </c>
      <c r="D25" s="851"/>
      <c r="E25" s="851"/>
      <c r="F25" s="851"/>
      <c r="G25" s="852"/>
      <c r="H25" s="897"/>
      <c r="I25" s="897"/>
      <c r="J25" s="897"/>
      <c r="K25" s="898"/>
      <c r="L25" s="325">
        <v>0</v>
      </c>
      <c r="M25" s="312"/>
      <c r="N25" s="254" t="str">
        <f>'YTD Actuals Summary'!M25</f>
        <v>[write over this with other as relevant]</v>
      </c>
      <c r="O25" s="324">
        <v>0</v>
      </c>
      <c r="P25" s="316" t="s">
        <v>128</v>
      </c>
      <c r="Q25" s="317">
        <f>'2.0 Public Way Aesthetics'!E27</f>
        <v>0</v>
      </c>
      <c r="R25" s="448"/>
    </row>
    <row r="26" spans="2:18" ht="32.25" customHeight="1" x14ac:dyDescent="0.25">
      <c r="B26" s="332">
        <v>2.02</v>
      </c>
      <c r="C26" s="851" t="str">
        <f>'YTD Actuals Summary'!C26:G26</f>
        <v>Landscaping (plants, watering, etc.)</v>
      </c>
      <c r="D26" s="851"/>
      <c r="E26" s="851"/>
      <c r="F26" s="851"/>
      <c r="G26" s="852"/>
      <c r="H26" s="902"/>
      <c r="I26" s="902"/>
      <c r="J26" s="902"/>
      <c r="K26" s="903"/>
      <c r="L26" s="325">
        <v>0</v>
      </c>
      <c r="M26" s="277"/>
      <c r="N26" s="254" t="str">
        <f>'YTD Actuals Summary'!M26</f>
        <v>numbers of plants planted</v>
      </c>
      <c r="O26" s="324">
        <v>0</v>
      </c>
      <c r="P26" s="316" t="s">
        <v>128</v>
      </c>
      <c r="Q26" s="317">
        <f>'2.0 Public Way Aesthetics'!E28</f>
        <v>0</v>
      </c>
      <c r="R26" s="449"/>
    </row>
    <row r="27" spans="2:18" ht="32.25" customHeight="1" x14ac:dyDescent="0.25">
      <c r="B27" s="332">
        <v>2.0299999999999998</v>
      </c>
      <c r="C27" s="851" t="str">
        <f>'YTD Actuals Summary'!C27:G27</f>
        <v>Facade Enhancement Program - Rebates</v>
      </c>
      <c r="D27" s="851"/>
      <c r="E27" s="851"/>
      <c r="F27" s="851"/>
      <c r="G27" s="852"/>
      <c r="H27" s="902"/>
      <c r="I27" s="902"/>
      <c r="J27" s="902"/>
      <c r="K27" s="903"/>
      <c r="L27" s="325">
        <v>0</v>
      </c>
      <c r="M27" s="277"/>
      <c r="N27" s="254" t="str">
        <f>'YTD Actuals Summary'!M27</f>
        <v>[write over this with other as relevant]</v>
      </c>
      <c r="O27" s="324">
        <v>0</v>
      </c>
      <c r="P27" s="316" t="s">
        <v>128</v>
      </c>
      <c r="Q27" s="317">
        <f>'2.0 Public Way Aesthetics'!E29</f>
        <v>0</v>
      </c>
      <c r="R27" s="449"/>
    </row>
    <row r="28" spans="2:18" ht="32.25" customHeight="1" x14ac:dyDescent="0.25">
      <c r="B28" s="332">
        <v>2.04</v>
      </c>
      <c r="C28" s="851" t="str">
        <f>'YTD Actuals Summary'!C28:G28</f>
        <v>Way Finding/Signage</v>
      </c>
      <c r="D28" s="851"/>
      <c r="E28" s="851"/>
      <c r="F28" s="851"/>
      <c r="G28" s="852"/>
      <c r="H28" s="897"/>
      <c r="I28" s="897"/>
      <c r="J28" s="897"/>
      <c r="K28" s="898"/>
      <c r="L28" s="325">
        <v>0</v>
      </c>
      <c r="M28" s="277"/>
      <c r="N28" s="254" t="str">
        <f>'YTD Actuals Summary'!M28</f>
        <v>[write over this with other as relevant]</v>
      </c>
      <c r="O28" s="324">
        <v>0</v>
      </c>
      <c r="P28" s="316" t="s">
        <v>128</v>
      </c>
      <c r="Q28" s="317">
        <f>'2.0 Public Way Aesthetics'!E30</f>
        <v>0</v>
      </c>
      <c r="R28" s="449"/>
    </row>
    <row r="29" spans="2:18" ht="42.6" customHeight="1" x14ac:dyDescent="0.25">
      <c r="B29" s="332">
        <v>2.0499999999999998</v>
      </c>
      <c r="C29" s="851" t="str">
        <f>'YTD Actuals Summary'!C29:G29</f>
        <v>Streetscape Elements (including capital, installation, maintenance, and repair)</v>
      </c>
      <c r="D29" s="851"/>
      <c r="E29" s="851"/>
      <c r="F29" s="851"/>
      <c r="G29" s="852"/>
      <c r="H29" s="902"/>
      <c r="I29" s="902"/>
      <c r="J29" s="902"/>
      <c r="K29" s="903"/>
      <c r="L29" s="325">
        <v>0</v>
      </c>
      <c r="M29" s="277"/>
      <c r="N29" s="254" t="str">
        <f>'YTD Actuals Summary'!M29</f>
        <v>Maintain landscaping for Wells and Wentworth connector project</v>
      </c>
      <c r="O29" s="324">
        <v>0</v>
      </c>
      <c r="P29" s="316" t="s">
        <v>128</v>
      </c>
      <c r="Q29" s="317">
        <f>'2.0 Public Way Aesthetics'!E31</f>
        <v>0</v>
      </c>
      <c r="R29" s="449"/>
    </row>
    <row r="30" spans="2:18" ht="32.25" customHeight="1" x14ac:dyDescent="0.25">
      <c r="B30" s="332">
        <v>2.06</v>
      </c>
      <c r="C30" s="851" t="str">
        <f>'YTD Actuals Summary'!C30:G30</f>
        <v>Public Art</v>
      </c>
      <c r="D30" s="851"/>
      <c r="E30" s="851"/>
      <c r="F30" s="851"/>
      <c r="G30" s="852"/>
      <c r="H30" s="902"/>
      <c r="I30" s="902"/>
      <c r="J30" s="902"/>
      <c r="K30" s="903"/>
      <c r="L30" s="325">
        <v>0</v>
      </c>
      <c r="M30" s="277"/>
      <c r="N30" s="254" t="str">
        <f>'YTD Actuals Summary'!M30</f>
        <v>[write over this with other as relevant]</v>
      </c>
      <c r="O30" s="324">
        <v>0</v>
      </c>
      <c r="P30" s="316" t="s">
        <v>128</v>
      </c>
      <c r="Q30" s="317">
        <f>'2.0 Public Way Aesthetics'!E32</f>
        <v>0</v>
      </c>
      <c r="R30" s="450"/>
    </row>
    <row r="31" spans="2:18" ht="32.25" customHeight="1" x14ac:dyDescent="0.25">
      <c r="B31" s="332">
        <v>2.0699999999999998</v>
      </c>
      <c r="C31" s="301" t="s">
        <v>160</v>
      </c>
      <c r="D31" s="302"/>
      <c r="E31" s="302"/>
      <c r="F31" s="302"/>
      <c r="G31" s="303"/>
      <c r="H31" s="902"/>
      <c r="I31" s="902"/>
      <c r="J31" s="902"/>
      <c r="K31" s="903"/>
      <c r="L31" s="325">
        <v>0</v>
      </c>
      <c r="M31" s="277"/>
      <c r="N31" s="254" t="str">
        <f>'YTD Actuals Summary'!M31</f>
        <v>[write over this with other as relevant]</v>
      </c>
      <c r="O31" s="324">
        <v>0</v>
      </c>
      <c r="P31" s="316" t="s">
        <v>128</v>
      </c>
      <c r="Q31" s="317">
        <f>'2.0 Public Way Aesthetics'!E33</f>
        <v>0</v>
      </c>
      <c r="R31" s="450"/>
    </row>
    <row r="32" spans="2:18" ht="32.25" customHeight="1" x14ac:dyDescent="0.25">
      <c r="B32" s="332">
        <v>2.08</v>
      </c>
      <c r="C32" s="301" t="s">
        <v>201</v>
      </c>
      <c r="D32" s="302"/>
      <c r="E32" s="302"/>
      <c r="F32" s="302"/>
      <c r="G32" s="303"/>
      <c r="H32" s="902"/>
      <c r="I32" s="902"/>
      <c r="J32" s="902"/>
      <c r="K32" s="903"/>
      <c r="L32" s="325">
        <v>0</v>
      </c>
      <c r="M32" s="277"/>
      <c r="N32" s="254" t="str">
        <f>'YTD Actuals Summary'!M32</f>
        <v>frequency of litter removal and trash pickup</v>
      </c>
      <c r="O32" s="324">
        <v>0</v>
      </c>
      <c r="P32" s="316" t="s">
        <v>128</v>
      </c>
      <c r="Q32" s="317">
        <f>'2.0 Public Way Aesthetics'!E34</f>
        <v>0</v>
      </c>
      <c r="R32" s="450"/>
    </row>
    <row r="33" spans="2:18" ht="32.25" customHeight="1" x14ac:dyDescent="0.25">
      <c r="B33" s="332">
        <v>2.09</v>
      </c>
      <c r="C33" s="301" t="s">
        <v>127</v>
      </c>
      <c r="D33" s="302"/>
      <c r="E33" s="302"/>
      <c r="F33" s="302"/>
      <c r="G33" s="303"/>
      <c r="H33" s="902"/>
      <c r="I33" s="902"/>
      <c r="J33" s="902"/>
      <c r="K33" s="903"/>
      <c r="L33" s="325">
        <v>0</v>
      </c>
      <c r="M33" s="277"/>
      <c r="N33" s="254" t="str">
        <f>'YTD Actuals Summary'!M33</f>
        <v>[write over this with other as relevant]</v>
      </c>
      <c r="O33" s="324">
        <v>0</v>
      </c>
      <c r="P33" s="316" t="s">
        <v>128</v>
      </c>
      <c r="Q33" s="317">
        <f>'2.0 Public Way Aesthetics'!E35</f>
        <v>0</v>
      </c>
      <c r="R33" s="450"/>
    </row>
    <row r="34" spans="2:18" ht="32.25" customHeight="1" x14ac:dyDescent="0.25">
      <c r="B34" s="332">
        <v>2.1</v>
      </c>
      <c r="C34" s="301" t="str">
        <f>'YTD Actuals Summary'!C34:G34</f>
        <v>City Permits</v>
      </c>
      <c r="D34" s="302"/>
      <c r="E34" s="302"/>
      <c r="F34" s="302"/>
      <c r="G34" s="303"/>
      <c r="H34" s="902"/>
      <c r="I34" s="902"/>
      <c r="J34" s="902"/>
      <c r="K34" s="903"/>
      <c r="L34" s="325">
        <v>0</v>
      </c>
      <c r="M34" s="277"/>
      <c r="N34" s="254" t="str">
        <f>'YTD Actuals Summary'!M34</f>
        <v>[write over this with other as relevant]</v>
      </c>
      <c r="O34" s="324">
        <v>0</v>
      </c>
      <c r="P34" s="316" t="s">
        <v>128</v>
      </c>
      <c r="Q34" s="317">
        <f>'2.0 Public Way Aesthetics'!E36</f>
        <v>0</v>
      </c>
      <c r="R34" s="450"/>
    </row>
    <row r="35" spans="2:18" s="247" customFormat="1" ht="32.25" customHeight="1" x14ac:dyDescent="0.25">
      <c r="B35" s="332">
        <v>2.11</v>
      </c>
      <c r="C35" s="301" t="str">
        <f>'YTD Actuals Summary'!C35:G35</f>
        <v>Power Washing</v>
      </c>
      <c r="D35" s="302"/>
      <c r="E35" s="302"/>
      <c r="F35" s="302"/>
      <c r="G35" s="303"/>
      <c r="H35" s="909"/>
      <c r="I35" s="909"/>
      <c r="J35" s="909"/>
      <c r="K35" s="910"/>
      <c r="L35" s="325">
        <v>0</v>
      </c>
      <c r="M35" s="277"/>
      <c r="N35" s="254" t="str">
        <f>'YTD Actuals Summary'!M35</f>
        <v>[write over this with other as relevant]</v>
      </c>
      <c r="O35" s="324">
        <v>0</v>
      </c>
      <c r="P35" s="316" t="s">
        <v>128</v>
      </c>
      <c r="Q35" s="317">
        <f>'2.0 Public Way Aesthetics'!E37</f>
        <v>0</v>
      </c>
      <c r="R35" s="450"/>
    </row>
    <row r="36" spans="2:18" ht="32.25" customHeight="1" x14ac:dyDescent="0.25">
      <c r="B36" s="332">
        <v>2.12</v>
      </c>
      <c r="C36" s="374" t="str">
        <f>'YTD Actuals Summary'!C36:G36</f>
        <v>Snow Removal</v>
      </c>
      <c r="D36" s="375"/>
      <c r="E36" s="375"/>
      <c r="F36" s="375"/>
      <c r="G36" s="375"/>
      <c r="H36" s="903"/>
      <c r="I36" s="904"/>
      <c r="J36" s="904"/>
      <c r="K36" s="905"/>
      <c r="L36" s="446">
        <v>0</v>
      </c>
      <c r="M36" s="277"/>
      <c r="N36" s="254" t="str">
        <f>'YTD Actuals Summary'!M36</f>
        <v>number of snow removal</v>
      </c>
      <c r="O36" s="315">
        <v>0</v>
      </c>
      <c r="P36" s="321" t="s">
        <v>128</v>
      </c>
      <c r="Q36" s="322">
        <f>'2.0 Public Way Aesthetics'!E38</f>
        <v>4</v>
      </c>
      <c r="R36" s="449"/>
    </row>
    <row r="37" spans="2:18" ht="32.25" customHeight="1" x14ac:dyDescent="0.25">
      <c r="B37" s="333">
        <v>2.13</v>
      </c>
      <c r="C37" s="301" t="str">
        <f>'2.0 Public Way Aesthetics'!B18</f>
        <v>[Enter on Tab 2.0 Cell B18]</v>
      </c>
      <c r="D37" s="302"/>
      <c r="E37" s="302"/>
      <c r="F37" s="302"/>
      <c r="G37" s="302"/>
      <c r="H37" s="902"/>
      <c r="I37" s="902"/>
      <c r="J37" s="902"/>
      <c r="K37" s="445"/>
      <c r="L37" s="447">
        <v>0</v>
      </c>
      <c r="M37" s="277"/>
      <c r="N37" s="254" t="str">
        <f>'YTD Actuals Summary'!M37</f>
        <v>[write over this with other as relevant]</v>
      </c>
      <c r="O37" s="315"/>
      <c r="P37" s="321"/>
      <c r="Q37" s="322">
        <f>'2.0 Public Way Aesthetics'!E39</f>
        <v>0</v>
      </c>
      <c r="R37" s="449"/>
    </row>
    <row r="38" spans="2:18" ht="32.25" customHeight="1" x14ac:dyDescent="0.25">
      <c r="B38" s="333">
        <v>2.14</v>
      </c>
      <c r="C38" s="301" t="str">
        <f>'2.0 Public Way Aesthetics'!B19</f>
        <v>[Enter on Tab 2.0 Cell B19]</v>
      </c>
      <c r="D38" s="302"/>
      <c r="E38" s="302"/>
      <c r="F38" s="302"/>
      <c r="G38" s="302"/>
      <c r="H38" s="902"/>
      <c r="I38" s="902"/>
      <c r="J38" s="902"/>
      <c r="K38" s="445"/>
      <c r="L38" s="447">
        <v>0</v>
      </c>
      <c r="M38" s="277"/>
      <c r="N38" s="254" t="str">
        <f>'YTD Actuals Summary'!M38</f>
        <v>[write over this with other as relevant]</v>
      </c>
      <c r="O38" s="315"/>
      <c r="P38" s="321"/>
      <c r="Q38" s="322">
        <f>'2.0 Public Way Aesthetics'!E40</f>
        <v>0</v>
      </c>
      <c r="R38" s="449"/>
    </row>
    <row r="39" spans="2:18" ht="32.25" customHeight="1" x14ac:dyDescent="0.25">
      <c r="B39" s="333">
        <v>2.15</v>
      </c>
      <c r="C39" s="301" t="str">
        <f>'2.0 Public Way Aesthetics'!B20</f>
        <v>[Enter on Tab 2.0 Cell B20]</v>
      </c>
      <c r="D39" s="302"/>
      <c r="E39" s="302"/>
      <c r="F39" s="302"/>
      <c r="G39" s="302"/>
      <c r="H39" s="902"/>
      <c r="I39" s="902"/>
      <c r="J39" s="902"/>
      <c r="K39" s="445"/>
      <c r="L39" s="447">
        <v>0</v>
      </c>
      <c r="M39" s="277"/>
      <c r="N39" s="254" t="str">
        <f>'YTD Actuals Summary'!M39</f>
        <v>[write over this with other as relevant]</v>
      </c>
      <c r="O39" s="315"/>
      <c r="P39" s="321"/>
      <c r="Q39" s="322">
        <f>'2.0 Public Way Aesthetics'!E41</f>
        <v>0</v>
      </c>
      <c r="R39" s="449"/>
    </row>
    <row r="40" spans="2:18" ht="32.25" customHeight="1" x14ac:dyDescent="0.25">
      <c r="B40" s="333">
        <v>2.16</v>
      </c>
      <c r="C40" s="301" t="str">
        <f>'2.0 Public Way Aesthetics'!B21</f>
        <v>[Enter on Tab 2.0 Cell B21]</v>
      </c>
      <c r="D40" s="302"/>
      <c r="E40" s="302"/>
      <c r="F40" s="302"/>
      <c r="G40" s="302"/>
      <c r="H40" s="902"/>
      <c r="I40" s="902"/>
      <c r="J40" s="902"/>
      <c r="K40" s="445"/>
      <c r="L40" s="447">
        <v>0</v>
      </c>
      <c r="M40" s="277"/>
      <c r="N40" s="254" t="str">
        <f>'YTD Actuals Summary'!M40</f>
        <v>[write over this with other as relevant]</v>
      </c>
      <c r="O40" s="315"/>
      <c r="P40" s="321"/>
      <c r="Q40" s="322">
        <f>'2.0 Public Way Aesthetics'!E42</f>
        <v>0</v>
      </c>
      <c r="R40" s="449"/>
    </row>
    <row r="41" spans="2:18" ht="32.25" customHeight="1" collapsed="1" x14ac:dyDescent="0.25">
      <c r="B41" s="232"/>
      <c r="G41" s="237"/>
      <c r="H41" s="249"/>
      <c r="I41" s="249"/>
      <c r="K41" s="248" t="s">
        <v>23</v>
      </c>
      <c r="L41" s="326">
        <f>SUM(L25:L40)</f>
        <v>0</v>
      </c>
      <c r="N41" s="249"/>
      <c r="O41" s="249"/>
    </row>
    <row r="42" spans="2:18" ht="14.25" customHeight="1" x14ac:dyDescent="0.25">
      <c r="H42" s="232"/>
      <c r="I42" s="232"/>
      <c r="J42" s="232"/>
      <c r="K42" s="250"/>
      <c r="L42" s="249"/>
      <c r="M42" s="249"/>
      <c r="N42" s="249"/>
      <c r="O42" s="249"/>
    </row>
    <row r="43" spans="2:18" s="247" customFormat="1" ht="14.25" customHeight="1" x14ac:dyDescent="0.25">
      <c r="B43" s="231"/>
      <c r="C43" s="232"/>
      <c r="D43" s="232"/>
      <c r="E43" s="232"/>
      <c r="G43" s="232"/>
      <c r="H43" s="234"/>
      <c r="I43" s="234"/>
      <c r="J43" s="256"/>
      <c r="K43" s="255"/>
      <c r="L43" s="234"/>
      <c r="M43" s="234"/>
      <c r="N43" s="234"/>
      <c r="O43" s="234"/>
      <c r="P43" s="256"/>
      <c r="Q43" s="256"/>
      <c r="R43" s="257"/>
    </row>
    <row r="44" spans="2:18" s="245" customFormat="1" ht="43.5" customHeight="1" x14ac:dyDescent="0.25">
      <c r="B44" s="240">
        <v>3</v>
      </c>
      <c r="C44" s="872" t="s">
        <v>175</v>
      </c>
      <c r="D44" s="872"/>
      <c r="E44" s="872"/>
      <c r="F44" s="872"/>
      <c r="G44" s="873"/>
      <c r="H44" s="906" t="s">
        <v>183</v>
      </c>
      <c r="I44" s="907"/>
      <c r="J44" s="907"/>
      <c r="K44" s="908"/>
      <c r="L44" s="273" t="s">
        <v>8</v>
      </c>
      <c r="M44" s="241"/>
      <c r="N44" s="242" t="s">
        <v>172</v>
      </c>
      <c r="O44" s="274" t="s">
        <v>301</v>
      </c>
      <c r="P44" s="294" t="s">
        <v>188</v>
      </c>
      <c r="Q44" s="294" t="s">
        <v>182</v>
      </c>
      <c r="R44" s="252" t="s">
        <v>231</v>
      </c>
    </row>
    <row r="45" spans="2:18" s="247" customFormat="1" ht="32.25" customHeight="1" x14ac:dyDescent="0.25">
      <c r="B45" s="332">
        <v>3.01</v>
      </c>
      <c r="C45" s="851" t="str">
        <f>'3.0 Sustainability &amp; Public'!B6</f>
        <v xml:space="preserve">Garbage/Recycling Material Program </v>
      </c>
      <c r="D45" s="851"/>
      <c r="E45" s="851"/>
      <c r="F45" s="851"/>
      <c r="G45" s="852"/>
      <c r="H45" s="897"/>
      <c r="I45" s="897"/>
      <c r="J45" s="897"/>
      <c r="K45" s="898"/>
      <c r="L45" s="325">
        <v>0</v>
      </c>
      <c r="M45" s="277"/>
      <c r="N45" s="254" t="str">
        <f>'YTD Actuals Summary'!M45</f>
        <v># of trash cans under maintenance</v>
      </c>
      <c r="O45" s="315">
        <v>0</v>
      </c>
      <c r="P45" s="316" t="s">
        <v>128</v>
      </c>
      <c r="Q45" s="317">
        <f>'3.0 Sustainability &amp; Public'!E23</f>
        <v>2</v>
      </c>
      <c r="R45" s="450"/>
    </row>
    <row r="46" spans="2:18" s="247" customFormat="1" ht="32.25" customHeight="1" x14ac:dyDescent="0.25">
      <c r="B46" s="332">
        <v>3.02</v>
      </c>
      <c r="C46" s="851" t="str">
        <f>'3.0 Sustainability &amp; Public'!B7</f>
        <v>Small Business Energy Efficiency Retrofits</v>
      </c>
      <c r="D46" s="851"/>
      <c r="E46" s="851"/>
      <c r="F46" s="851"/>
      <c r="G46" s="852"/>
      <c r="H46" s="902"/>
      <c r="I46" s="902"/>
      <c r="J46" s="902"/>
      <c r="K46" s="903"/>
      <c r="L46" s="325">
        <v>0</v>
      </c>
      <c r="M46" s="277"/>
      <c r="N46" s="254" t="str">
        <f>'YTD Actuals Summary'!M46</f>
        <v># of seminars been held</v>
      </c>
      <c r="O46" s="315">
        <v>0</v>
      </c>
      <c r="P46" s="316" t="s">
        <v>128</v>
      </c>
      <c r="Q46" s="317">
        <f>'3.0 Sustainability &amp; Public'!E24</f>
        <v>1</v>
      </c>
      <c r="R46" s="450"/>
    </row>
    <row r="47" spans="2:18" s="247" customFormat="1" ht="32.25" customHeight="1" x14ac:dyDescent="0.25">
      <c r="B47" s="332">
        <v>3.03</v>
      </c>
      <c r="C47" s="851" t="str">
        <f>'3.0 Sustainability &amp; Public'!B8</f>
        <v>Public Transit Enhancements</v>
      </c>
      <c r="D47" s="851"/>
      <c r="E47" s="851"/>
      <c r="F47" s="851"/>
      <c r="G47" s="852"/>
      <c r="H47" s="895"/>
      <c r="I47" s="895"/>
      <c r="J47" s="895"/>
      <c r="K47" s="896"/>
      <c r="L47" s="325">
        <v>0</v>
      </c>
      <c r="M47" s="277"/>
      <c r="N47" s="254" t="str">
        <f>'YTD Actuals Summary'!M47</f>
        <v># of public transit tools been maintained</v>
      </c>
      <c r="O47" s="315">
        <v>0</v>
      </c>
      <c r="P47" s="316" t="s">
        <v>128</v>
      </c>
      <c r="Q47" s="317">
        <f>'3.0 Sustainability &amp; Public'!E25</f>
        <v>1</v>
      </c>
      <c r="R47" s="450"/>
    </row>
    <row r="48" spans="2:18" s="247" customFormat="1" ht="32.25" customHeight="1" x14ac:dyDescent="0.25">
      <c r="B48" s="332">
        <v>3.04</v>
      </c>
      <c r="C48" s="851" t="str">
        <f>'3.0 Sustainability &amp; Public'!B9</f>
        <v>Bicycle Transit Enhancements</v>
      </c>
      <c r="D48" s="851"/>
      <c r="E48" s="851"/>
      <c r="F48" s="851"/>
      <c r="G48" s="852"/>
      <c r="H48" s="902"/>
      <c r="I48" s="902"/>
      <c r="J48" s="902"/>
      <c r="K48" s="903"/>
      <c r="L48" s="325">
        <v>0</v>
      </c>
      <c r="M48" s="277"/>
      <c r="N48" s="254" t="str">
        <f>'YTD Actuals Summary'!M48</f>
        <v>[write over this with other as relevant]</v>
      </c>
      <c r="O48" s="315">
        <v>0</v>
      </c>
      <c r="P48" s="316" t="s">
        <v>128</v>
      </c>
      <c r="Q48" s="317">
        <f>'3.0 Sustainability &amp; Public'!E26</f>
        <v>0</v>
      </c>
      <c r="R48" s="450"/>
    </row>
    <row r="49" spans="2:18" s="247" customFormat="1" ht="32.25" customHeight="1" x14ac:dyDescent="0.25">
      <c r="B49" s="332">
        <v>3.05</v>
      </c>
      <c r="C49" s="851" t="str">
        <f>'3.0 Sustainability &amp; Public'!B10</f>
        <v>Bicycle Valet</v>
      </c>
      <c r="D49" s="851"/>
      <c r="E49" s="851"/>
      <c r="F49" s="851"/>
      <c r="G49" s="852"/>
      <c r="H49" s="902"/>
      <c r="I49" s="902"/>
      <c r="J49" s="902"/>
      <c r="K49" s="903"/>
      <c r="L49" s="325">
        <v>0</v>
      </c>
      <c r="M49" s="277"/>
      <c r="N49" s="254" t="str">
        <f>'YTD Actuals Summary'!M49</f>
        <v>[write over this with other as relevant]</v>
      </c>
      <c r="O49" s="315">
        <v>0</v>
      </c>
      <c r="P49" s="316" t="s">
        <v>128</v>
      </c>
      <c r="Q49" s="317">
        <f>'3.0 Sustainability &amp; Public'!E27</f>
        <v>0</v>
      </c>
      <c r="R49" s="450"/>
    </row>
    <row r="50" spans="2:18" s="247" customFormat="1" ht="32.25" customHeight="1" x14ac:dyDescent="0.25">
      <c r="B50" s="332">
        <v>3.06</v>
      </c>
      <c r="C50" s="851" t="str">
        <f>'3.0 Sustainability &amp; Public'!B11</f>
        <v>[Enter on Tab 3.0 Cell B11]</v>
      </c>
      <c r="D50" s="851"/>
      <c r="E50" s="851"/>
      <c r="F50" s="851"/>
      <c r="G50" s="852"/>
      <c r="H50" s="895"/>
      <c r="I50" s="895"/>
      <c r="J50" s="895"/>
      <c r="K50" s="896"/>
      <c r="L50" s="325">
        <v>0</v>
      </c>
      <c r="M50" s="277"/>
      <c r="N50" s="254" t="str">
        <f>'YTD Actuals Summary'!M50</f>
        <v>[write over this with other as relevant]</v>
      </c>
      <c r="O50" s="315">
        <v>0</v>
      </c>
      <c r="P50" s="316" t="s">
        <v>128</v>
      </c>
      <c r="Q50" s="317">
        <f>'3.0 Sustainability &amp; Public'!E28</f>
        <v>0</v>
      </c>
      <c r="R50" s="450"/>
    </row>
    <row r="51" spans="2:18" s="247" customFormat="1" ht="32.25" customHeight="1" x14ac:dyDescent="0.25">
      <c r="B51" s="332">
        <v>3.07</v>
      </c>
      <c r="C51" s="851" t="str">
        <f>'3.0 Sustainability &amp; Public'!B29</f>
        <v>[Enter on Tab 3.0 Cell B12]</v>
      </c>
      <c r="D51" s="851"/>
      <c r="E51" s="851"/>
      <c r="F51" s="851"/>
      <c r="G51" s="852"/>
      <c r="H51" s="902"/>
      <c r="I51" s="902"/>
      <c r="J51" s="902"/>
      <c r="K51" s="903"/>
      <c r="L51" s="325">
        <v>0</v>
      </c>
      <c r="M51" s="277"/>
      <c r="N51" s="254" t="str">
        <f>'YTD Actuals Summary'!M51</f>
        <v>[write over this with other as relevant]</v>
      </c>
      <c r="O51" s="315">
        <v>0</v>
      </c>
      <c r="P51" s="316" t="s">
        <v>128</v>
      </c>
      <c r="Q51" s="317">
        <f>'3.0 Sustainability &amp; Public'!E29</f>
        <v>0</v>
      </c>
      <c r="R51" s="450"/>
    </row>
    <row r="52" spans="2:18" ht="32.25" customHeight="1" x14ac:dyDescent="0.25">
      <c r="B52" s="332">
        <v>3.08</v>
      </c>
      <c r="C52" s="851" t="str">
        <f>'3.0 Sustainability &amp; Public'!B30</f>
        <v>[Enter on Tab 3.0 Cell B13]</v>
      </c>
      <c r="D52" s="851"/>
      <c r="E52" s="851"/>
      <c r="F52" s="851"/>
      <c r="G52" s="852"/>
      <c r="H52" s="902"/>
      <c r="I52" s="902"/>
      <c r="J52" s="902"/>
      <c r="K52" s="903"/>
      <c r="L52" s="325">
        <v>0</v>
      </c>
      <c r="M52" s="277"/>
      <c r="N52" s="254" t="str">
        <f>'YTD Actuals Summary'!M52</f>
        <v>[write over this with other as relevant]</v>
      </c>
      <c r="O52" s="315">
        <v>0</v>
      </c>
      <c r="P52" s="316" t="s">
        <v>128</v>
      </c>
      <c r="Q52" s="317">
        <f>'3.0 Sustainability &amp; Public'!E30</f>
        <v>0</v>
      </c>
      <c r="R52" s="450"/>
    </row>
    <row r="53" spans="2:18" ht="32.25" customHeight="1" x14ac:dyDescent="0.25">
      <c r="B53" s="332">
        <v>3.09</v>
      </c>
      <c r="C53" s="851" t="str">
        <f>'3.0 Sustainability &amp; Public'!B31</f>
        <v>[Enter on Tab 3.0 Cell B14]</v>
      </c>
      <c r="D53" s="851"/>
      <c r="E53" s="851"/>
      <c r="F53" s="851"/>
      <c r="G53" s="852"/>
      <c r="H53" s="902"/>
      <c r="I53" s="902"/>
      <c r="J53" s="902"/>
      <c r="K53" s="903"/>
      <c r="L53" s="325">
        <v>0</v>
      </c>
      <c r="M53" s="277"/>
      <c r="N53" s="254" t="str">
        <f>'YTD Actuals Summary'!M53</f>
        <v>[write over this with other as relevant]</v>
      </c>
      <c r="O53" s="315">
        <v>0</v>
      </c>
      <c r="P53" s="316" t="s">
        <v>128</v>
      </c>
      <c r="Q53" s="317">
        <f>'3.0 Sustainability &amp; Public'!E31</f>
        <v>0</v>
      </c>
      <c r="R53" s="449"/>
    </row>
    <row r="54" spans="2:18" ht="32.25" customHeight="1" x14ac:dyDescent="0.25">
      <c r="B54" s="332">
        <v>3.1</v>
      </c>
      <c r="C54" s="877" t="str">
        <f>'3.0 Sustainability &amp; Public'!B32</f>
        <v>[Enter on Tab 3.0 Cell B15]</v>
      </c>
      <c r="D54" s="877"/>
      <c r="E54" s="877"/>
      <c r="F54" s="877"/>
      <c r="G54" s="877"/>
      <c r="H54" s="902"/>
      <c r="I54" s="902"/>
      <c r="J54" s="902"/>
      <c r="K54" s="299"/>
      <c r="L54" s="325">
        <v>0</v>
      </c>
      <c r="M54" s="277"/>
      <c r="N54" s="254" t="str">
        <f>'YTD Actuals Summary'!M54</f>
        <v>[write over this with other as relevant]</v>
      </c>
      <c r="O54" s="315">
        <v>0</v>
      </c>
      <c r="P54" s="321" t="s">
        <v>128</v>
      </c>
      <c r="Q54" s="322">
        <f>'3.0 Sustainability &amp; Public'!E32</f>
        <v>0</v>
      </c>
      <c r="R54" s="449"/>
    </row>
    <row r="55" spans="2:18" ht="32.25" customHeight="1" x14ac:dyDescent="0.25">
      <c r="B55" s="332">
        <v>3.11</v>
      </c>
      <c r="C55" s="877" t="str">
        <f>'3.0 Sustainability &amp; Public'!B33</f>
        <v>[Enter on Tab 3.0 Cell B16]</v>
      </c>
      <c r="D55" s="877"/>
      <c r="E55" s="877"/>
      <c r="F55" s="877"/>
      <c r="G55" s="877"/>
      <c r="H55" s="902"/>
      <c r="I55" s="902"/>
      <c r="J55" s="902"/>
      <c r="K55" s="299"/>
      <c r="L55" s="325">
        <v>0</v>
      </c>
      <c r="M55" s="277"/>
      <c r="N55" s="254" t="str">
        <f>'YTD Actuals Summary'!M55</f>
        <v>[write over this with other as relevant]</v>
      </c>
      <c r="O55" s="315">
        <v>0</v>
      </c>
      <c r="P55" s="321" t="s">
        <v>128</v>
      </c>
      <c r="Q55" s="322">
        <f>'3.0 Sustainability &amp; Public'!E33</f>
        <v>0</v>
      </c>
      <c r="R55" s="449"/>
    </row>
    <row r="56" spans="2:18" ht="32.25" customHeight="1" x14ac:dyDescent="0.25">
      <c r="B56" s="332">
        <v>3.12</v>
      </c>
      <c r="C56" s="877" t="str">
        <f>'3.0 Sustainability &amp; Public'!B34</f>
        <v>[Enter on Tab 3.0 Cell B17]</v>
      </c>
      <c r="D56" s="877"/>
      <c r="E56" s="877"/>
      <c r="F56" s="877"/>
      <c r="G56" s="877"/>
      <c r="H56" s="902"/>
      <c r="I56" s="902"/>
      <c r="J56" s="902"/>
      <c r="K56" s="299"/>
      <c r="L56" s="325">
        <v>0</v>
      </c>
      <c r="M56" s="277"/>
      <c r="N56" s="254" t="str">
        <f>'YTD Actuals Summary'!M56</f>
        <v>[write over this with other as relevant]</v>
      </c>
      <c r="O56" s="315">
        <v>0</v>
      </c>
      <c r="P56" s="321" t="s">
        <v>128</v>
      </c>
      <c r="Q56" s="322">
        <f>'3.0 Sustainability &amp; Public'!E34</f>
        <v>0</v>
      </c>
      <c r="R56" s="449"/>
    </row>
    <row r="57" spans="2:18" ht="32.25" customHeight="1" collapsed="1" x14ac:dyDescent="0.25">
      <c r="B57" s="231" t="s">
        <v>189</v>
      </c>
      <c r="H57" s="249"/>
      <c r="I57" s="249"/>
      <c r="K57" s="275" t="s">
        <v>23</v>
      </c>
      <c r="L57" s="326">
        <f>SUM(L45:L56)</f>
        <v>0</v>
      </c>
      <c r="N57" s="249"/>
      <c r="O57" s="249"/>
    </row>
    <row r="58" spans="2:18" ht="18.75" customHeight="1" x14ac:dyDescent="0.25">
      <c r="H58" s="232"/>
      <c r="I58" s="232"/>
      <c r="J58" s="232"/>
      <c r="K58" s="250"/>
      <c r="L58" s="249"/>
      <c r="M58" s="249"/>
      <c r="N58" s="249"/>
      <c r="O58" s="249"/>
    </row>
    <row r="59" spans="2:18" ht="17.25" customHeight="1" x14ac:dyDescent="0.25">
      <c r="G59" s="272"/>
      <c r="H59" s="249"/>
      <c r="I59" s="249"/>
      <c r="K59" s="237"/>
      <c r="L59" s="233"/>
      <c r="M59" s="249"/>
      <c r="N59" s="249"/>
      <c r="O59" s="249"/>
    </row>
    <row r="60" spans="2:18" s="245" customFormat="1" ht="43.5" customHeight="1" x14ac:dyDescent="0.25">
      <c r="B60" s="240">
        <v>4</v>
      </c>
      <c r="C60" s="872" t="s">
        <v>42</v>
      </c>
      <c r="D60" s="872"/>
      <c r="E60" s="872"/>
      <c r="F60" s="872"/>
      <c r="G60" s="873"/>
      <c r="H60" s="906" t="s">
        <v>183</v>
      </c>
      <c r="I60" s="907"/>
      <c r="J60" s="907"/>
      <c r="K60" s="908"/>
      <c r="L60" s="273" t="s">
        <v>8</v>
      </c>
      <c r="M60" s="241"/>
      <c r="N60" s="252" t="s">
        <v>172</v>
      </c>
      <c r="O60" s="276" t="s">
        <v>301</v>
      </c>
      <c r="P60" s="253" t="s">
        <v>188</v>
      </c>
      <c r="Q60" s="253" t="s">
        <v>182</v>
      </c>
      <c r="R60" s="252" t="s">
        <v>232</v>
      </c>
    </row>
    <row r="61" spans="2:18" s="247" customFormat="1" ht="32.25" customHeight="1" x14ac:dyDescent="0.25">
      <c r="B61" s="332">
        <v>4.01</v>
      </c>
      <c r="C61" s="301" t="str">
        <f>'4.0 Economic &amp; Business Dev.'!B6</f>
        <v>Site Marketing (materials, services, etc.)</v>
      </c>
      <c r="D61" s="302"/>
      <c r="E61" s="302"/>
      <c r="F61" s="302"/>
      <c r="G61" s="303"/>
      <c r="H61" s="898"/>
      <c r="I61" s="928"/>
      <c r="J61" s="928"/>
      <c r="K61" s="929"/>
      <c r="L61" s="325">
        <v>0</v>
      </c>
      <c r="M61" s="277"/>
      <c r="N61" s="254" t="str">
        <f>'4.0 Economic &amp; Business Dev.'!C23</f>
        <v>Number of Sites Marketed</v>
      </c>
      <c r="O61" s="315">
        <v>0</v>
      </c>
      <c r="P61" s="316" t="s">
        <v>128</v>
      </c>
      <c r="Q61" s="317">
        <f>'4.0 Economic &amp; Business Dev.'!E23</f>
        <v>100</v>
      </c>
      <c r="R61" s="450"/>
    </row>
    <row r="62" spans="2:18" s="247" customFormat="1" ht="32.25" customHeight="1" x14ac:dyDescent="0.25">
      <c r="B62" s="332">
        <v>4.0199999999999996</v>
      </c>
      <c r="C62" s="301" t="str">
        <f>'4.0 Economic &amp; Business Dev.'!B7</f>
        <v>Group Purchasing Program</v>
      </c>
      <c r="D62" s="302"/>
      <c r="E62" s="302"/>
      <c r="F62" s="302"/>
      <c r="G62" s="303"/>
      <c r="H62" s="903"/>
      <c r="I62" s="904"/>
      <c r="J62" s="904"/>
      <c r="K62" s="905"/>
      <c r="L62" s="325">
        <v>0</v>
      </c>
      <c r="M62" s="277"/>
      <c r="N62" s="254" t="str">
        <f>'4.0 Economic &amp; Business Dev.'!C24</f>
        <v>[write over this with other as relevant]</v>
      </c>
      <c r="O62" s="315">
        <v>0</v>
      </c>
      <c r="P62" s="316" t="s">
        <v>128</v>
      </c>
      <c r="Q62" s="317">
        <f>'4.0 Economic &amp; Business Dev.'!E24</f>
        <v>0</v>
      </c>
      <c r="R62" s="450"/>
    </row>
    <row r="63" spans="2:18" s="247" customFormat="1" ht="32.25" customHeight="1" x14ac:dyDescent="0.25">
      <c r="B63" s="332">
        <v>4.03</v>
      </c>
      <c r="C63" s="301" t="str">
        <f>'4.0 Economic &amp; Business Dev.'!B8</f>
        <v>Supplemental Transit (if subcontracted)</v>
      </c>
      <c r="D63" s="302"/>
      <c r="E63" s="302"/>
      <c r="F63" s="302"/>
      <c r="G63" s="303"/>
      <c r="H63" s="903"/>
      <c r="I63" s="904"/>
      <c r="J63" s="904"/>
      <c r="K63" s="905"/>
      <c r="L63" s="325">
        <v>0</v>
      </c>
      <c r="M63" s="277"/>
      <c r="N63" s="254" t="str">
        <f>'4.0 Economic &amp; Business Dev.'!C25</f>
        <v>[write over this with other as relevant]</v>
      </c>
      <c r="O63" s="315">
        <v>0</v>
      </c>
      <c r="P63" s="316" t="s">
        <v>128</v>
      </c>
      <c r="Q63" s="317">
        <f>'4.0 Economic &amp; Business Dev.'!E25</f>
        <v>0</v>
      </c>
      <c r="R63" s="450"/>
    </row>
    <row r="64" spans="2:18" s="247" customFormat="1" ht="32.25" customHeight="1" x14ac:dyDescent="0.25">
      <c r="B64" s="332">
        <v>4.04</v>
      </c>
      <c r="C64" s="301" t="str">
        <f>'4.0 Economic &amp; Business Dev.'!B9</f>
        <v>Shuttle Service Non-Personnel Expenses</v>
      </c>
      <c r="D64" s="302"/>
      <c r="E64" s="302"/>
      <c r="F64" s="302"/>
      <c r="G64" s="303"/>
      <c r="H64" s="930"/>
      <c r="I64" s="931"/>
      <c r="J64" s="931"/>
      <c r="K64" s="309"/>
      <c r="L64" s="325">
        <v>0</v>
      </c>
      <c r="M64" s="277"/>
      <c r="N64" s="899"/>
      <c r="O64" s="900"/>
      <c r="P64" s="900"/>
      <c r="Q64" s="900"/>
      <c r="R64" s="901"/>
    </row>
    <row r="65" spans="2:18" s="247" customFormat="1" ht="32.25" customHeight="1" x14ac:dyDescent="0.25">
      <c r="B65" s="332">
        <v>4.05</v>
      </c>
      <c r="C65" s="301" t="str">
        <f>'4.0 Economic &amp; Business Dev.'!B11</f>
        <v>Wi-Fi District Infrastructure/Maintenance</v>
      </c>
      <c r="D65" s="302"/>
      <c r="E65" s="302"/>
      <c r="F65" s="302"/>
      <c r="G65" s="303"/>
      <c r="H65" s="903"/>
      <c r="I65" s="904"/>
      <c r="J65" s="904"/>
      <c r="K65" s="905"/>
      <c r="L65" s="325">
        <v>0</v>
      </c>
      <c r="M65" s="277"/>
      <c r="N65" s="254" t="str">
        <f>'4.0 Economic &amp; Business Dev.'!C28</f>
        <v>Number of Wi-Fi equipment maintained</v>
      </c>
      <c r="O65" s="315">
        <v>0</v>
      </c>
      <c r="P65" s="316" t="s">
        <v>128</v>
      </c>
      <c r="Q65" s="317">
        <f>'4.0 Economic &amp; Business Dev.'!E27</f>
        <v>0</v>
      </c>
      <c r="R65" s="450"/>
    </row>
    <row r="66" spans="2:18" s="247" customFormat="1" ht="32.25" customHeight="1" x14ac:dyDescent="0.25">
      <c r="B66" s="332">
        <v>4.0599999999999996</v>
      </c>
      <c r="C66" s="301" t="str">
        <f>'4.0 Economic &amp; Business Dev.'!B12</f>
        <v>Strategic Planning</v>
      </c>
      <c r="D66" s="302"/>
      <c r="E66" s="302"/>
      <c r="F66" s="302"/>
      <c r="G66" s="303"/>
      <c r="H66" s="903"/>
      <c r="I66" s="904"/>
      <c r="J66" s="904"/>
      <c r="K66" s="905"/>
      <c r="L66" s="325">
        <v>0</v>
      </c>
      <c r="M66" s="277"/>
      <c r="N66" s="254" t="str">
        <f>'4.0 Economic &amp; Business Dev.'!C29</f>
        <v># of consultant services</v>
      </c>
      <c r="O66" s="315">
        <v>0</v>
      </c>
      <c r="P66" s="316" t="s">
        <v>128</v>
      </c>
      <c r="Q66" s="317" t="str">
        <f>'4.0 Economic &amp; Business Dev.'!E28</f>
        <v>0-1</v>
      </c>
      <c r="R66" s="450"/>
    </row>
    <row r="67" spans="2:18" s="247" customFormat="1" ht="32.25" customHeight="1" x14ac:dyDescent="0.25">
      <c r="B67" s="332">
        <v>4.07</v>
      </c>
      <c r="C67" s="301" t="str">
        <f>'4.0 Economic &amp; Business Dev.'!B13</f>
        <v>Economic Impact Study, Market Study, Branding Study etc.</v>
      </c>
      <c r="D67" s="302"/>
      <c r="E67" s="302"/>
      <c r="F67" s="302"/>
      <c r="G67" s="303"/>
      <c r="H67" s="903"/>
      <c r="I67" s="904"/>
      <c r="J67" s="904"/>
      <c r="K67" s="905"/>
      <c r="L67" s="325">
        <v>0</v>
      </c>
      <c r="M67" s="277"/>
      <c r="N67" s="254" t="str">
        <f>'4.0 Economic &amp; Business Dev.'!C30</f>
        <v># of direct studies or assisted studies</v>
      </c>
      <c r="O67" s="315">
        <v>0</v>
      </c>
      <c r="P67" s="316" t="s">
        <v>128</v>
      </c>
      <c r="Q67" s="317">
        <f>'4.0 Economic &amp; Business Dev.'!E29</f>
        <v>1</v>
      </c>
      <c r="R67" s="450"/>
    </row>
    <row r="68" spans="2:18" s="247" customFormat="1" ht="32.25" customHeight="1" x14ac:dyDescent="0.25">
      <c r="B68" s="332">
        <v>4.08</v>
      </c>
      <c r="C68" s="301" t="str">
        <f>'4.0 Economic &amp; Business Dev.'!B14</f>
        <v>Master Planning</v>
      </c>
      <c r="D68" s="302"/>
      <c r="E68" s="302"/>
      <c r="F68" s="302"/>
      <c r="G68" s="303"/>
      <c r="H68" s="896"/>
      <c r="I68" s="932"/>
      <c r="J68" s="932"/>
      <c r="K68" s="933"/>
      <c r="L68" s="325">
        <v>0</v>
      </c>
      <c r="M68" s="277"/>
      <c r="N68" s="254" t="str">
        <f>'4.0 Economic &amp; Business Dev.'!C31</f>
        <v>[write over this with other as relevant]</v>
      </c>
      <c r="O68" s="315">
        <v>0</v>
      </c>
      <c r="P68" s="316" t="s">
        <v>128</v>
      </c>
      <c r="Q68" s="317">
        <f>'4.0 Economic &amp; Business Dev.'!E30</f>
        <v>1</v>
      </c>
      <c r="R68" s="450"/>
    </row>
    <row r="69" spans="2:18" s="247" customFormat="1" ht="32.25" customHeight="1" x14ac:dyDescent="0.25">
      <c r="B69" s="332">
        <v>4.09</v>
      </c>
      <c r="C69" s="301" t="str">
        <f>'4.0 Economic &amp; Business Dev.'!B15</f>
        <v>SSA Designation</v>
      </c>
      <c r="D69" s="302"/>
      <c r="E69" s="302"/>
      <c r="F69" s="302"/>
      <c r="G69" s="303"/>
      <c r="H69" s="896"/>
      <c r="I69" s="932"/>
      <c r="J69" s="932"/>
      <c r="K69" s="933"/>
      <c r="L69" s="325">
        <v>0</v>
      </c>
      <c r="M69" s="277"/>
      <c r="N69" s="254" t="str">
        <f>'4.0 Economic &amp; Business Dev.'!C32</f>
        <v>[write over this with other as relevant]</v>
      </c>
      <c r="O69" s="315">
        <v>0</v>
      </c>
      <c r="P69" s="316" t="s">
        <v>128</v>
      </c>
      <c r="Q69" s="317">
        <f>'4.0 Economic &amp; Business Dev.'!E31</f>
        <v>0</v>
      </c>
      <c r="R69" s="450"/>
    </row>
    <row r="70" spans="2:18" s="247" customFormat="1" ht="32.25" customHeight="1" x14ac:dyDescent="0.25">
      <c r="B70" s="332">
        <v>4.0999999999999996</v>
      </c>
      <c r="C70" s="301" t="str">
        <f>'4.0 Economic &amp; Business Dev.'!B16</f>
        <v>[Enter on Tab 4.0 Cell B16]</v>
      </c>
      <c r="D70" s="302"/>
      <c r="E70" s="302"/>
      <c r="F70" s="302"/>
      <c r="G70" s="303"/>
      <c r="H70" s="896"/>
      <c r="I70" s="932"/>
      <c r="J70" s="932"/>
      <c r="K70" s="933"/>
      <c r="L70" s="325">
        <v>0</v>
      </c>
      <c r="M70" s="277"/>
      <c r="N70" s="254" t="str">
        <f>'4.0 Economic &amp; Business Dev.'!C33</f>
        <v>[write over this with other as relevant]</v>
      </c>
      <c r="O70" s="315">
        <v>0</v>
      </c>
      <c r="P70" s="316" t="s">
        <v>128</v>
      </c>
      <c r="Q70" s="317">
        <f>'4.0 Economic &amp; Business Dev.'!E32</f>
        <v>0</v>
      </c>
      <c r="R70" s="450"/>
    </row>
    <row r="71" spans="2:18" ht="32.25" customHeight="1" thickBot="1" x14ac:dyDescent="0.3">
      <c r="B71" s="332">
        <v>4.1100000000000003</v>
      </c>
      <c r="C71" s="850" t="str">
        <f>'4.0 Economic &amp; Business Dev.'!B17</f>
        <v>[Enter on Tab 4.0 Cell B17]</v>
      </c>
      <c r="D71" s="851"/>
      <c r="E71" s="851"/>
      <c r="F71" s="851"/>
      <c r="G71" s="852"/>
      <c r="H71" s="902"/>
      <c r="I71" s="902"/>
      <c r="J71" s="902"/>
      <c r="K71" s="903"/>
      <c r="L71" s="325">
        <v>0</v>
      </c>
      <c r="M71" s="277"/>
      <c r="N71" s="254" t="str">
        <f>'4.0 Economic &amp; Business Dev.'!C34</f>
        <v>[write over this with other as relevant]</v>
      </c>
      <c r="O71" s="315">
        <v>0</v>
      </c>
      <c r="P71" s="316" t="s">
        <v>128</v>
      </c>
      <c r="Q71" s="317">
        <f>'4.0 Economic &amp; Business Dev.'!E33</f>
        <v>0</v>
      </c>
      <c r="R71" s="449"/>
    </row>
    <row r="72" spans="2:18" ht="32.25" customHeight="1" collapsed="1" thickTop="1" x14ac:dyDescent="0.25">
      <c r="H72" s="249"/>
      <c r="I72" s="277"/>
      <c r="J72" s="277"/>
      <c r="K72" s="275" t="s">
        <v>23</v>
      </c>
      <c r="L72" s="328">
        <f>SUM(L61:L71)</f>
        <v>0</v>
      </c>
      <c r="N72" s="277"/>
      <c r="O72" s="277"/>
      <c r="P72" s="277"/>
      <c r="Q72" s="277"/>
      <c r="R72" s="258"/>
    </row>
    <row r="73" spans="2:18" ht="20.25" customHeight="1" x14ac:dyDescent="0.25">
      <c r="H73" s="232"/>
      <c r="I73" s="232"/>
      <c r="J73" s="232"/>
      <c r="K73" s="250"/>
      <c r="L73" s="249"/>
      <c r="M73" s="249"/>
      <c r="N73" s="249"/>
      <c r="O73" s="249"/>
    </row>
    <row r="74" spans="2:18" ht="21.75" customHeight="1" x14ac:dyDescent="0.25">
      <c r="G74" s="272"/>
      <c r="N74" s="233"/>
      <c r="O74" s="236" t="s">
        <v>128</v>
      </c>
      <c r="P74" s="233"/>
      <c r="Q74" s="233"/>
      <c r="R74" s="239"/>
    </row>
    <row r="75" spans="2:18" s="245" customFormat="1" ht="43.5" customHeight="1" x14ac:dyDescent="0.25">
      <c r="B75" s="240">
        <v>5</v>
      </c>
      <c r="C75" s="872" t="s">
        <v>50</v>
      </c>
      <c r="D75" s="872"/>
      <c r="E75" s="872"/>
      <c r="F75" s="872"/>
      <c r="G75" s="873"/>
      <c r="H75" s="906" t="s">
        <v>183</v>
      </c>
      <c r="I75" s="907"/>
      <c r="J75" s="907"/>
      <c r="K75" s="908"/>
      <c r="L75" s="273" t="s">
        <v>8</v>
      </c>
      <c r="M75" s="241"/>
      <c r="N75" s="252" t="s">
        <v>172</v>
      </c>
      <c r="O75" s="276" t="s">
        <v>301</v>
      </c>
      <c r="P75" s="294" t="s">
        <v>188</v>
      </c>
      <c r="Q75" s="294" t="s">
        <v>182</v>
      </c>
      <c r="R75" s="252" t="s">
        <v>231</v>
      </c>
    </row>
    <row r="76" spans="2:18" s="247" customFormat="1" ht="32.25" customHeight="1" x14ac:dyDescent="0.25">
      <c r="B76" s="332">
        <v>5.01</v>
      </c>
      <c r="C76" s="851" t="str">
        <f>'5.0 Safety Programs'!B23</f>
        <v>Public Way Surveillance Cameras/Maintenance</v>
      </c>
      <c r="D76" s="851"/>
      <c r="E76" s="851"/>
      <c r="F76" s="851"/>
      <c r="G76" s="852"/>
      <c r="H76" s="897"/>
      <c r="I76" s="897"/>
      <c r="J76" s="897"/>
      <c r="K76" s="898"/>
      <c r="L76" s="325">
        <v>0</v>
      </c>
      <c r="M76" s="277"/>
      <c r="N76" s="246" t="str">
        <f>'5.0 Safety Programs'!C23</f>
        <v># of security tools been maintained</v>
      </c>
      <c r="O76" s="315">
        <v>0</v>
      </c>
      <c r="P76" s="316" t="s">
        <v>128</v>
      </c>
      <c r="Q76" s="317">
        <f>'5.0 Safety Programs'!E23</f>
        <v>1</v>
      </c>
      <c r="R76" s="449"/>
    </row>
    <row r="77" spans="2:18" s="247" customFormat="1" ht="32.25" customHeight="1" x14ac:dyDescent="0.25">
      <c r="B77" s="332">
        <v>5.0199999999999996</v>
      </c>
      <c r="C77" s="851" t="e">
        <f>'5.0 Safety Programs'!#REF!</f>
        <v>#REF!</v>
      </c>
      <c r="D77" s="851"/>
      <c r="E77" s="851"/>
      <c r="F77" s="851"/>
      <c r="G77" s="852"/>
      <c r="H77" s="902"/>
      <c r="I77" s="902"/>
      <c r="J77" s="902"/>
      <c r="K77" s="903"/>
      <c r="L77" s="325">
        <v>0</v>
      </c>
      <c r="M77" s="277"/>
      <c r="N77" s="246" t="str">
        <f>'5.0 Safety Programs'!C24</f>
        <v># of workshop been held</v>
      </c>
      <c r="O77" s="315">
        <v>0</v>
      </c>
      <c r="P77" s="316" t="s">
        <v>128</v>
      </c>
      <c r="Q77" s="317">
        <f>'5.0 Safety Programs'!E24</f>
        <v>0</v>
      </c>
      <c r="R77" s="449"/>
    </row>
    <row r="78" spans="2:18" s="247" customFormat="1" ht="32.25" customHeight="1" x14ac:dyDescent="0.25">
      <c r="B78" s="332">
        <v>5.03</v>
      </c>
      <c r="C78" s="851" t="str">
        <f>'5.0 Safety Programs'!B25</f>
        <v>Security Patrol Services</v>
      </c>
      <c r="D78" s="851"/>
      <c r="E78" s="851"/>
      <c r="F78" s="851"/>
      <c r="G78" s="852"/>
      <c r="H78" s="895"/>
      <c r="I78" s="895"/>
      <c r="J78" s="895"/>
      <c r="K78" s="896"/>
      <c r="L78" s="325">
        <v>0</v>
      </c>
      <c r="M78" s="277"/>
      <c r="N78" s="246" t="str">
        <f>'5.0 Safety Programs'!C25</f>
        <v># of security patrol services maintained</v>
      </c>
      <c r="O78" s="315">
        <v>0</v>
      </c>
      <c r="P78" s="316" t="s">
        <v>128</v>
      </c>
      <c r="Q78" s="317">
        <f>'5.0 Safety Programs'!E25</f>
        <v>1</v>
      </c>
      <c r="R78" s="449"/>
    </row>
    <row r="79" spans="2:18" ht="32.25" customHeight="1" x14ac:dyDescent="0.25">
      <c r="B79" s="332">
        <v>5.04</v>
      </c>
      <c r="C79" s="851" t="str">
        <f>'5.0 Safety Programs'!B26</f>
        <v>[Enter on Tab 5.0 Cell B9]</v>
      </c>
      <c r="D79" s="851"/>
      <c r="E79" s="851"/>
      <c r="F79" s="851"/>
      <c r="G79" s="852"/>
      <c r="H79" s="895"/>
      <c r="I79" s="895"/>
      <c r="J79" s="895"/>
      <c r="K79" s="896"/>
      <c r="L79" s="325">
        <v>0</v>
      </c>
      <c r="M79" s="277"/>
      <c r="N79" s="246" t="str">
        <f>'5.0 Safety Programs'!C26</f>
        <v>[write over this with other as relevant]</v>
      </c>
      <c r="O79" s="315">
        <v>0</v>
      </c>
      <c r="P79" s="316" t="s">
        <v>128</v>
      </c>
      <c r="Q79" s="317">
        <f>'5.0 Safety Programs'!E26</f>
        <v>0</v>
      </c>
      <c r="R79" s="452"/>
    </row>
    <row r="80" spans="2:18" ht="32.25" customHeight="1" x14ac:dyDescent="0.25">
      <c r="B80" s="332">
        <v>5.05</v>
      </c>
      <c r="C80" s="851" t="str">
        <f>'5.0 Safety Programs'!B27</f>
        <v>[Enter on Tab 5.0 Cell B10]</v>
      </c>
      <c r="D80" s="851"/>
      <c r="E80" s="851"/>
      <c r="F80" s="851"/>
      <c r="G80" s="852"/>
      <c r="H80" s="895"/>
      <c r="I80" s="895"/>
      <c r="J80" s="895"/>
      <c r="K80" s="896"/>
      <c r="L80" s="325">
        <v>0</v>
      </c>
      <c r="M80" s="277"/>
      <c r="N80" s="246" t="str">
        <f>'5.0 Safety Programs'!C27</f>
        <v>[write over this with other as relevant]</v>
      </c>
      <c r="O80" s="315">
        <v>0</v>
      </c>
      <c r="P80" s="316" t="s">
        <v>128</v>
      </c>
      <c r="Q80" s="317">
        <f>'5.0 Safety Programs'!E27</f>
        <v>0</v>
      </c>
      <c r="R80" s="452"/>
    </row>
    <row r="81" spans="2:19" ht="32.25" customHeight="1" x14ac:dyDescent="0.25">
      <c r="B81" s="332">
        <v>5.0599999999999996</v>
      </c>
      <c r="C81" s="851" t="str">
        <f>'5.0 Safety Programs'!B28</f>
        <v>[Enter on Tab 5.0 Cell B11]</v>
      </c>
      <c r="D81" s="851"/>
      <c r="E81" s="851"/>
      <c r="F81" s="851"/>
      <c r="G81" s="852"/>
      <c r="H81" s="895"/>
      <c r="I81" s="895"/>
      <c r="J81" s="895"/>
      <c r="K81" s="896"/>
      <c r="L81" s="325">
        <v>0</v>
      </c>
      <c r="M81" s="277"/>
      <c r="N81" s="246" t="str">
        <f>'5.0 Safety Programs'!C28</f>
        <v>[write over this with other as relevant]</v>
      </c>
      <c r="O81" s="315">
        <v>0</v>
      </c>
      <c r="P81" s="316" t="s">
        <v>128</v>
      </c>
      <c r="Q81" s="317">
        <f>'5.0 Safety Programs'!E28</f>
        <v>0</v>
      </c>
      <c r="R81" s="452"/>
    </row>
    <row r="82" spans="2:19" ht="32.25" customHeight="1" x14ac:dyDescent="0.25">
      <c r="B82" s="334">
        <v>5.07</v>
      </c>
      <c r="C82" s="935" t="str">
        <f>'5.0 Safety Programs'!B29</f>
        <v>[Enter on Tab 5.0 Cell B12]</v>
      </c>
      <c r="D82" s="935"/>
      <c r="E82" s="935"/>
      <c r="F82" s="935"/>
      <c r="G82" s="936"/>
      <c r="H82" s="909"/>
      <c r="I82" s="909"/>
      <c r="J82" s="909"/>
      <c r="K82" s="910"/>
      <c r="L82" s="329">
        <v>0</v>
      </c>
      <c r="M82" s="277"/>
      <c r="N82" s="453" t="str">
        <f>'5.0 Safety Programs'!C29</f>
        <v>[write over this with other as relevant]</v>
      </c>
      <c r="O82" s="318">
        <v>0</v>
      </c>
      <c r="P82" s="319" t="s">
        <v>128</v>
      </c>
      <c r="Q82" s="320">
        <f>'5.0 Safety Programs'!E29</f>
        <v>0</v>
      </c>
      <c r="R82" s="452"/>
    </row>
    <row r="83" spans="2:19" ht="32.25" customHeight="1" x14ac:dyDescent="0.25">
      <c r="B83" s="332">
        <v>5.08</v>
      </c>
      <c r="C83" s="850" t="str">
        <f>'5.0 Safety Programs'!B30</f>
        <v>[Enter on Tab 5.0 Cell B13]</v>
      </c>
      <c r="D83" s="851"/>
      <c r="E83" s="851"/>
      <c r="F83" s="851"/>
      <c r="G83" s="851"/>
      <c r="H83" s="934"/>
      <c r="I83" s="934"/>
      <c r="J83" s="934"/>
      <c r="K83" s="300"/>
      <c r="L83" s="330">
        <v>0</v>
      </c>
      <c r="M83" s="313"/>
      <c r="N83" s="246" t="str">
        <f>'5.0 Safety Programs'!C30</f>
        <v>[write over this with other as relevant]</v>
      </c>
      <c r="O83" s="315">
        <v>0</v>
      </c>
      <c r="P83" s="321" t="s">
        <v>128</v>
      </c>
      <c r="Q83" s="322">
        <f>'5.0 Safety Programs'!E30</f>
        <v>0</v>
      </c>
      <c r="R83" s="449"/>
    </row>
    <row r="84" spans="2:19" ht="32.25" customHeight="1" x14ac:dyDescent="0.25">
      <c r="B84" s="332">
        <v>5.09</v>
      </c>
      <c r="C84" s="850" t="str">
        <f>'5.0 Safety Programs'!B31</f>
        <v>[Enter on Tab 5.0 Cell B14]</v>
      </c>
      <c r="D84" s="851"/>
      <c r="E84" s="851"/>
      <c r="F84" s="851"/>
      <c r="G84" s="851"/>
      <c r="H84" s="934"/>
      <c r="I84" s="934"/>
      <c r="J84" s="934"/>
      <c r="K84" s="300"/>
      <c r="L84" s="330">
        <v>0</v>
      </c>
      <c r="M84" s="313"/>
      <c r="N84" s="246" t="str">
        <f>'5.0 Safety Programs'!C31</f>
        <v>[write over this with other as relevant]</v>
      </c>
      <c r="O84" s="315">
        <v>0</v>
      </c>
      <c r="P84" s="321" t="s">
        <v>128</v>
      </c>
      <c r="Q84" s="322">
        <f>'5.0 Safety Programs'!E31</f>
        <v>0</v>
      </c>
      <c r="R84" s="449"/>
    </row>
    <row r="85" spans="2:19" ht="32.25" customHeight="1" x14ac:dyDescent="0.25">
      <c r="B85" s="332">
        <v>5.0999999999999996</v>
      </c>
      <c r="C85" s="850" t="str">
        <f>'5.0 Safety Programs'!B32</f>
        <v>[Enter on Tab 5.0 Cell B15]</v>
      </c>
      <c r="D85" s="851"/>
      <c r="E85" s="851"/>
      <c r="F85" s="851"/>
      <c r="G85" s="851"/>
      <c r="H85" s="934"/>
      <c r="I85" s="934"/>
      <c r="J85" s="934"/>
      <c r="K85" s="300"/>
      <c r="L85" s="330">
        <v>0</v>
      </c>
      <c r="M85" s="313"/>
      <c r="N85" s="246" t="str">
        <f>'5.0 Safety Programs'!C32</f>
        <v>[write over this with other as relevant]</v>
      </c>
      <c r="O85" s="315">
        <v>0</v>
      </c>
      <c r="P85" s="321" t="s">
        <v>128</v>
      </c>
      <c r="Q85" s="322">
        <f>'5.0 Safety Programs'!E32</f>
        <v>0</v>
      </c>
      <c r="R85" s="449"/>
    </row>
    <row r="86" spans="2:19" ht="32.25" customHeight="1" x14ac:dyDescent="0.25">
      <c r="B86" s="332">
        <v>5.1100000000000003</v>
      </c>
      <c r="C86" s="877" t="str">
        <f>'5.0 Safety Programs'!B33</f>
        <v>[Enter on Tab 5.0 Cell B16]</v>
      </c>
      <c r="D86" s="877"/>
      <c r="E86" s="877"/>
      <c r="F86" s="877"/>
      <c r="G86" s="850"/>
      <c r="H86" s="934"/>
      <c r="I86" s="934"/>
      <c r="J86" s="934"/>
      <c r="K86" s="300"/>
      <c r="L86" s="330">
        <v>0</v>
      </c>
      <c r="M86" s="313"/>
      <c r="N86" s="246" t="str">
        <f>'5.0 Safety Programs'!C33</f>
        <v>[write over this with other as relevant]</v>
      </c>
      <c r="O86" s="315">
        <v>0</v>
      </c>
      <c r="P86" s="321" t="s">
        <v>128</v>
      </c>
      <c r="Q86" s="322">
        <f>'5.0 Safety Programs'!E33</f>
        <v>0</v>
      </c>
      <c r="R86" s="449"/>
    </row>
    <row r="87" spans="2:19" ht="32.25" customHeight="1" x14ac:dyDescent="0.25">
      <c r="B87" s="332">
        <v>5.12</v>
      </c>
      <c r="C87" s="877" t="str">
        <f>'5.0 Safety Programs'!B34</f>
        <v>[Enter on Tab 5.0 Cell B17]</v>
      </c>
      <c r="D87" s="877"/>
      <c r="E87" s="877"/>
      <c r="F87" s="877"/>
      <c r="G87" s="850"/>
      <c r="H87" s="934"/>
      <c r="I87" s="934"/>
      <c r="J87" s="934"/>
      <c r="K87" s="300"/>
      <c r="L87" s="330">
        <v>0</v>
      </c>
      <c r="M87" s="313"/>
      <c r="N87" s="246" t="str">
        <f>'5.0 Safety Programs'!C34</f>
        <v>[write over this with other as relevant]</v>
      </c>
      <c r="O87" s="315">
        <v>0</v>
      </c>
      <c r="P87" s="321" t="s">
        <v>128</v>
      </c>
      <c r="Q87" s="322">
        <f>'5.0 Safety Programs'!E34</f>
        <v>0</v>
      </c>
      <c r="R87" s="449"/>
    </row>
    <row r="88" spans="2:19" ht="32.25" customHeight="1" collapsed="1" x14ac:dyDescent="0.25">
      <c r="B88" s="232"/>
      <c r="G88" s="237"/>
      <c r="H88" s="249"/>
      <c r="I88" s="249"/>
      <c r="K88" s="248" t="s">
        <v>23</v>
      </c>
      <c r="L88" s="326">
        <f>SUM(L76:L87)</f>
        <v>0</v>
      </c>
      <c r="M88" s="249"/>
      <c r="N88" s="249"/>
      <c r="O88" s="249"/>
      <c r="S88" s="239"/>
    </row>
    <row r="89" spans="2:19" ht="12.75" customHeight="1" x14ac:dyDescent="0.25">
      <c r="H89" s="232"/>
      <c r="I89" s="232"/>
      <c r="J89" s="232"/>
      <c r="K89" s="250"/>
      <c r="L89" s="249"/>
      <c r="M89" s="249"/>
      <c r="N89" s="249"/>
      <c r="O89" s="249"/>
    </row>
    <row r="90" spans="2:19" ht="17.25" customHeight="1" thickBot="1" x14ac:dyDescent="0.3">
      <c r="F90" s="247"/>
      <c r="H90" s="237"/>
      <c r="I90" s="237"/>
      <c r="J90" s="237"/>
      <c r="L90" s="237"/>
      <c r="M90" s="237"/>
      <c r="N90" s="237"/>
      <c r="O90" s="237"/>
      <c r="P90" s="237"/>
      <c r="Q90" s="237"/>
    </row>
    <row r="91" spans="2:19" ht="32.25" customHeight="1" thickBot="1" x14ac:dyDescent="0.3">
      <c r="G91" s="272"/>
      <c r="H91" s="863" t="s">
        <v>283</v>
      </c>
      <c r="I91" s="864"/>
      <c r="J91" s="864"/>
      <c r="K91" s="864"/>
      <c r="L91" s="865"/>
      <c r="N91" s="353"/>
      <c r="O91" s="354"/>
      <c r="P91" s="354"/>
      <c r="Q91" s="354"/>
      <c r="R91" s="360"/>
    </row>
    <row r="92" spans="2:19" s="245" customFormat="1" ht="43.5" customHeight="1" x14ac:dyDescent="0.25">
      <c r="B92" s="240">
        <v>6</v>
      </c>
      <c r="C92" s="872" t="s">
        <v>56</v>
      </c>
      <c r="D92" s="872"/>
      <c r="E92" s="872"/>
      <c r="F92" s="872"/>
      <c r="G92" s="873"/>
      <c r="H92" s="906" t="s">
        <v>183</v>
      </c>
      <c r="I92" s="907"/>
      <c r="J92" s="907"/>
      <c r="K92" s="908"/>
      <c r="L92" s="273" t="s">
        <v>8</v>
      </c>
      <c r="M92" s="241"/>
      <c r="N92" s="937" t="s">
        <v>190</v>
      </c>
      <c r="O92" s="938"/>
      <c r="P92" s="938"/>
      <c r="Q92" s="938"/>
      <c r="R92" s="939"/>
    </row>
    <row r="93" spans="2:19" s="247" customFormat="1" ht="32.25" customHeight="1" x14ac:dyDescent="0.25">
      <c r="B93" s="332">
        <v>6.01</v>
      </c>
      <c r="C93" s="850" t="str">
        <f>'6.0 SSA Management'!B6</f>
        <v>SSA Annual Report</v>
      </c>
      <c r="D93" s="851"/>
      <c r="E93" s="851"/>
      <c r="F93" s="851"/>
      <c r="G93" s="852"/>
      <c r="H93" s="897"/>
      <c r="I93" s="897"/>
      <c r="J93" s="897"/>
      <c r="K93" s="898"/>
      <c r="L93" s="330">
        <v>0</v>
      </c>
      <c r="N93" s="355"/>
      <c r="O93" s="259"/>
      <c r="P93" s="259"/>
      <c r="R93" s="349"/>
    </row>
    <row r="94" spans="2:19" s="247" customFormat="1" ht="32.25" customHeight="1" x14ac:dyDescent="0.25">
      <c r="B94" s="332">
        <v>6.02</v>
      </c>
      <c r="C94" s="850" t="str">
        <f>'6.0 SSA Management'!B7</f>
        <v>SSA Audit</v>
      </c>
      <c r="D94" s="851"/>
      <c r="E94" s="851"/>
      <c r="F94" s="851"/>
      <c r="G94" s="852"/>
      <c r="H94" s="895"/>
      <c r="I94" s="895"/>
      <c r="J94" s="895"/>
      <c r="K94" s="896"/>
      <c r="L94" s="330">
        <v>0</v>
      </c>
      <c r="M94" s="234"/>
      <c r="N94" s="355"/>
      <c r="R94" s="349"/>
    </row>
    <row r="95" spans="2:19" s="247" customFormat="1" ht="32.25" customHeight="1" x14ac:dyDescent="0.25">
      <c r="B95" s="332">
        <v>6.03</v>
      </c>
      <c r="C95" s="850" t="str">
        <f>'6.0 SSA Management'!B8</f>
        <v>Bookkeeping</v>
      </c>
      <c r="D95" s="851"/>
      <c r="E95" s="851"/>
      <c r="F95" s="851"/>
      <c r="G95" s="852"/>
      <c r="H95" s="902"/>
      <c r="I95" s="902"/>
      <c r="J95" s="902"/>
      <c r="K95" s="903"/>
      <c r="L95" s="330">
        <v>0</v>
      </c>
      <c r="M95" s="234"/>
      <c r="N95" s="940" t="s">
        <v>193</v>
      </c>
      <c r="O95" s="941"/>
      <c r="P95" s="263"/>
      <c r="Q95" s="941" t="s">
        <v>192</v>
      </c>
      <c r="R95" s="942"/>
    </row>
    <row r="96" spans="2:19" s="247" customFormat="1" ht="32.25" customHeight="1" x14ac:dyDescent="0.25">
      <c r="B96" s="332">
        <v>6.04</v>
      </c>
      <c r="C96" s="850" t="str">
        <f>'6.0 SSA Management'!B9</f>
        <v>Office Rent</v>
      </c>
      <c r="D96" s="851"/>
      <c r="E96" s="851"/>
      <c r="F96" s="851"/>
      <c r="G96" s="852"/>
      <c r="H96" s="895"/>
      <c r="I96" s="895"/>
      <c r="J96" s="895"/>
      <c r="K96" s="896"/>
      <c r="L96" s="330">
        <v>0</v>
      </c>
      <c r="M96" s="234"/>
      <c r="N96" s="370">
        <f>'1.0 Customer Attraction'!H1</f>
        <v>0</v>
      </c>
      <c r="O96" s="362" t="s">
        <v>196</v>
      </c>
      <c r="P96" s="263"/>
      <c r="Q96" s="943" t="s">
        <v>75</v>
      </c>
      <c r="R96" s="944"/>
    </row>
    <row r="97" spans="2:18" s="247" customFormat="1" ht="32.25" customHeight="1" x14ac:dyDescent="0.25">
      <c r="B97" s="332">
        <v>6.05</v>
      </c>
      <c r="C97" s="850" t="str">
        <f>'6.0 SSA Management'!B10</f>
        <v>Office Utilities</v>
      </c>
      <c r="D97" s="851"/>
      <c r="E97" s="851"/>
      <c r="F97" s="851"/>
      <c r="G97" s="852"/>
      <c r="H97" s="897"/>
      <c r="I97" s="897"/>
      <c r="J97" s="897"/>
      <c r="K97" s="898"/>
      <c r="L97" s="330">
        <v>0</v>
      </c>
      <c r="M97" s="234"/>
      <c r="N97" s="356"/>
      <c r="O97" s="357"/>
      <c r="P97" s="357"/>
      <c r="Q97" s="359"/>
      <c r="R97" s="358"/>
    </row>
    <row r="98" spans="2:18" s="247" customFormat="1" ht="32.25" customHeight="1" x14ac:dyDescent="0.25">
      <c r="B98" s="332">
        <v>6.06</v>
      </c>
      <c r="C98" s="850" t="str">
        <f>'6.0 SSA Management'!B11</f>
        <v>Office Supplies</v>
      </c>
      <c r="D98" s="851"/>
      <c r="E98" s="851"/>
      <c r="F98" s="851"/>
      <c r="G98" s="852"/>
      <c r="H98" s="897"/>
      <c r="I98" s="897"/>
      <c r="J98" s="897"/>
      <c r="K98" s="898"/>
      <c r="L98" s="330">
        <v>0</v>
      </c>
      <c r="M98" s="234"/>
      <c r="N98" s="259"/>
      <c r="O98" s="259"/>
      <c r="P98" s="259"/>
    </row>
    <row r="99" spans="2:18" s="247" customFormat="1" ht="32.25" customHeight="1" x14ac:dyDescent="0.25">
      <c r="B99" s="332">
        <v>6.07</v>
      </c>
      <c r="C99" s="850" t="str">
        <f>'6.0 SSA Management'!B12</f>
        <v>Office Equipment Lease/Maintenance</v>
      </c>
      <c r="D99" s="851"/>
      <c r="E99" s="851"/>
      <c r="F99" s="851"/>
      <c r="G99" s="852"/>
      <c r="H99" s="897"/>
      <c r="I99" s="897"/>
      <c r="J99" s="897"/>
      <c r="K99" s="898"/>
      <c r="L99" s="330">
        <v>0</v>
      </c>
      <c r="M99" s="234"/>
      <c r="N99" s="259"/>
      <c r="O99" s="259"/>
      <c r="P99" s="259"/>
    </row>
    <row r="100" spans="2:18" s="247" customFormat="1" ht="32.25" customHeight="1" x14ac:dyDescent="0.25">
      <c r="B100" s="332">
        <v>6.08</v>
      </c>
      <c r="C100" s="850" t="str">
        <f>'6.0 SSA Management'!B13</f>
        <v>Office Printing</v>
      </c>
      <c r="D100" s="851"/>
      <c r="E100" s="851"/>
      <c r="F100" s="851"/>
      <c r="G100" s="852"/>
      <c r="H100" s="895"/>
      <c r="I100" s="895"/>
      <c r="J100" s="895"/>
      <c r="K100" s="896"/>
      <c r="L100" s="330">
        <v>0</v>
      </c>
      <c r="M100" s="234"/>
      <c r="N100" s="259"/>
      <c r="O100" s="259"/>
      <c r="P100" s="259"/>
    </row>
    <row r="101" spans="2:18" s="247" customFormat="1" ht="32.25" customHeight="1" x14ac:dyDescent="0.25">
      <c r="B101" s="332">
        <v>6.09</v>
      </c>
      <c r="C101" s="850" t="str">
        <f>'6.0 SSA Management'!B14</f>
        <v>Postage</v>
      </c>
      <c r="D101" s="851"/>
      <c r="E101" s="851"/>
      <c r="F101" s="851"/>
      <c r="G101" s="852"/>
      <c r="H101" s="902"/>
      <c r="I101" s="902"/>
      <c r="J101" s="902"/>
      <c r="K101" s="903"/>
      <c r="L101" s="330">
        <v>0</v>
      </c>
      <c r="M101" s="234"/>
      <c r="N101" s="259"/>
      <c r="O101" s="259"/>
      <c r="P101" s="259"/>
    </row>
    <row r="102" spans="2:18" s="247" customFormat="1" ht="32.25" customHeight="1" x14ac:dyDescent="0.25">
      <c r="B102" s="332">
        <v>6.1</v>
      </c>
      <c r="C102" s="850" t="str">
        <f>'6.0 SSA Management'!B15</f>
        <v>Commission Meetings and Trainings</v>
      </c>
      <c r="D102" s="851"/>
      <c r="E102" s="851"/>
      <c r="F102" s="851"/>
      <c r="G102" s="852"/>
      <c r="H102" s="895"/>
      <c r="I102" s="895"/>
      <c r="J102" s="895"/>
      <c r="K102" s="896"/>
      <c r="L102" s="330">
        <v>0</v>
      </c>
      <c r="M102" s="234"/>
      <c r="N102" s="259"/>
      <c r="O102" s="259"/>
      <c r="P102" s="259"/>
    </row>
    <row r="103" spans="2:18" s="247" customFormat="1" ht="32.25" customHeight="1" x14ac:dyDescent="0.25">
      <c r="B103" s="332">
        <v>6.11</v>
      </c>
      <c r="C103" s="850" t="str">
        <f>'6.0 SSA Management'!B16</f>
        <v>Subscriptions/Dues</v>
      </c>
      <c r="D103" s="851"/>
      <c r="E103" s="851"/>
      <c r="F103" s="851"/>
      <c r="G103" s="852"/>
      <c r="H103" s="895"/>
      <c r="I103" s="895"/>
      <c r="J103" s="895"/>
      <c r="K103" s="896"/>
      <c r="L103" s="330">
        <v>0</v>
      </c>
      <c r="M103" s="234"/>
      <c r="N103" s="259"/>
      <c r="O103" s="259"/>
      <c r="P103" s="259"/>
    </row>
    <row r="104" spans="2:18" s="247" customFormat="1" ht="32.25" customHeight="1" x14ac:dyDescent="0.25">
      <c r="B104" s="332">
        <v>6.12</v>
      </c>
      <c r="C104" s="850" t="str">
        <f>'6.0 SSA Management'!B17</f>
        <v>SSA Bank Account Fees</v>
      </c>
      <c r="D104" s="851"/>
      <c r="E104" s="851"/>
      <c r="F104" s="851"/>
      <c r="G104" s="852"/>
      <c r="H104" s="897"/>
      <c r="I104" s="897"/>
      <c r="J104" s="897"/>
      <c r="K104" s="898"/>
      <c r="L104" s="330">
        <v>0</v>
      </c>
      <c r="M104" s="234"/>
      <c r="N104" s="259"/>
      <c r="O104" s="259"/>
      <c r="P104" s="259"/>
    </row>
    <row r="105" spans="2:18" s="247" customFormat="1" ht="32.25" customHeight="1" x14ac:dyDescent="0.25">
      <c r="B105" s="332" t="s">
        <v>141</v>
      </c>
      <c r="C105" s="850" t="str">
        <f>'6.0 SSA Management'!B18</f>
        <v>Loan interest incurred by Service Provider</v>
      </c>
      <c r="D105" s="851"/>
      <c r="E105" s="851"/>
      <c r="F105" s="851"/>
      <c r="G105" s="852"/>
      <c r="H105" s="898"/>
      <c r="I105" s="928"/>
      <c r="J105" s="929"/>
      <c r="K105" s="298"/>
      <c r="L105" s="330">
        <v>0</v>
      </c>
      <c r="M105" s="234"/>
      <c r="N105" s="259"/>
      <c r="O105" s="259"/>
      <c r="P105" s="259"/>
    </row>
    <row r="106" spans="2:18" s="247" customFormat="1" ht="32.25" customHeight="1" x14ac:dyDescent="0.25">
      <c r="B106" s="332">
        <v>6.13</v>
      </c>
      <c r="C106" s="850" t="str">
        <f>'6.0 SSA Management'!B19</f>
        <v>Monitoring/Compliance</v>
      </c>
      <c r="D106" s="851"/>
      <c r="E106" s="851"/>
      <c r="F106" s="851"/>
      <c r="G106" s="852"/>
      <c r="H106" s="895"/>
      <c r="I106" s="895"/>
      <c r="J106" s="895"/>
      <c r="K106" s="896"/>
      <c r="L106" s="330">
        <v>0</v>
      </c>
      <c r="M106" s="234"/>
      <c r="N106" s="259"/>
      <c r="O106" s="259"/>
      <c r="P106" s="259"/>
    </row>
    <row r="107" spans="2:18" s="247" customFormat="1" ht="32.25" customHeight="1" x14ac:dyDescent="0.25">
      <c r="B107" s="332">
        <v>6.14</v>
      </c>
      <c r="C107" s="850" t="str">
        <f>'6.0 SSA Management'!B20</f>
        <v>Equipment Purchase/Maintenance</v>
      </c>
      <c r="D107" s="851"/>
      <c r="E107" s="851"/>
      <c r="F107" s="851"/>
      <c r="G107" s="852"/>
      <c r="H107" s="895"/>
      <c r="I107" s="895"/>
      <c r="J107" s="895"/>
      <c r="K107" s="896"/>
      <c r="L107" s="330">
        <v>0</v>
      </c>
      <c r="M107" s="234"/>
      <c r="N107" s="261"/>
      <c r="O107" s="261"/>
      <c r="P107" s="261"/>
    </row>
    <row r="108" spans="2:18" s="247" customFormat="1" ht="32.25" customHeight="1" x14ac:dyDescent="0.25">
      <c r="B108" s="332">
        <v>6.15</v>
      </c>
      <c r="C108" s="850" t="str">
        <f>'6.0 SSA Management'!B21</f>
        <v>Supplies</v>
      </c>
      <c r="D108" s="851"/>
      <c r="E108" s="851"/>
      <c r="F108" s="851"/>
      <c r="G108" s="852"/>
      <c r="H108" s="895"/>
      <c r="I108" s="895"/>
      <c r="J108" s="895"/>
      <c r="K108" s="896"/>
      <c r="L108" s="330">
        <v>0</v>
      </c>
      <c r="M108" s="234"/>
      <c r="N108" s="263"/>
      <c r="O108" s="263"/>
      <c r="P108" s="263"/>
    </row>
    <row r="109" spans="2:18" s="247" customFormat="1" ht="32.25" customHeight="1" x14ac:dyDescent="0.25">
      <c r="B109" s="332">
        <v>6.16</v>
      </c>
      <c r="C109" s="850" t="str">
        <f>'6.0 SSA Management'!B22</f>
        <v>Storage Space Fees</v>
      </c>
      <c r="D109" s="851"/>
      <c r="E109" s="851"/>
      <c r="F109" s="851"/>
      <c r="G109" s="852"/>
      <c r="H109" s="902"/>
      <c r="I109" s="902"/>
      <c r="J109" s="902"/>
      <c r="K109" s="903"/>
      <c r="L109" s="330">
        <v>0</v>
      </c>
      <c r="M109" s="234"/>
      <c r="N109" s="263"/>
      <c r="O109" s="263"/>
      <c r="P109" s="263"/>
    </row>
    <row r="110" spans="2:18" s="247" customFormat="1" ht="32.25" customHeight="1" x14ac:dyDescent="0.25">
      <c r="B110" s="332">
        <v>6.17</v>
      </c>
      <c r="C110" s="850" t="str">
        <f>'6.0 SSA Management'!B23</f>
        <v xml:space="preserve">Liability/Property Insurance </v>
      </c>
      <c r="D110" s="851"/>
      <c r="E110" s="851"/>
      <c r="F110" s="851"/>
      <c r="G110" s="852"/>
      <c r="H110" s="895"/>
      <c r="I110" s="895"/>
      <c r="J110" s="895"/>
      <c r="K110" s="896"/>
      <c r="L110" s="330">
        <v>0</v>
      </c>
      <c r="M110" s="234"/>
      <c r="N110" s="263"/>
      <c r="O110" s="263"/>
      <c r="P110" s="263"/>
    </row>
    <row r="111" spans="2:18" s="247" customFormat="1" ht="32.25" customHeight="1" x14ac:dyDescent="0.25">
      <c r="B111" s="332">
        <v>6.18</v>
      </c>
      <c r="C111" s="850" t="str">
        <f>'6.0 SSA Management'!B24</f>
        <v>Conferences &amp; Training</v>
      </c>
      <c r="D111" s="851"/>
      <c r="E111" s="851"/>
      <c r="F111" s="851"/>
      <c r="G111" s="852"/>
      <c r="H111" s="897"/>
      <c r="I111" s="897"/>
      <c r="J111" s="897"/>
      <c r="K111" s="898"/>
      <c r="L111" s="330">
        <v>0</v>
      </c>
      <c r="M111" s="234"/>
      <c r="N111" s="259"/>
      <c r="O111" s="259"/>
      <c r="P111" s="259"/>
    </row>
    <row r="112" spans="2:18" ht="32.25" customHeight="1" x14ac:dyDescent="0.25">
      <c r="B112" s="332">
        <v>6.19</v>
      </c>
      <c r="C112" s="850" t="str">
        <f>'6.0 SSA Management'!B25</f>
        <v>IT Monitoring Services</v>
      </c>
      <c r="D112" s="851"/>
      <c r="E112" s="851"/>
      <c r="F112" s="851"/>
      <c r="G112" s="852"/>
      <c r="H112" s="895"/>
      <c r="I112" s="895"/>
      <c r="J112" s="895"/>
      <c r="K112" s="896"/>
      <c r="L112" s="330">
        <v>0</v>
      </c>
      <c r="N112" s="263"/>
      <c r="O112" s="263"/>
      <c r="P112" s="263"/>
      <c r="Q112" s="237"/>
      <c r="R112" s="237"/>
    </row>
    <row r="113" spans="2:18" ht="32.25" customHeight="1" thickBot="1" x14ac:dyDescent="0.3">
      <c r="B113" s="332">
        <v>6.2</v>
      </c>
      <c r="C113" s="850" t="str">
        <f>'6.0 SSA Management'!B26</f>
        <v>Custom: Enter in Tab 6.0</v>
      </c>
      <c r="D113" s="851"/>
      <c r="E113" s="851"/>
      <c r="F113" s="851"/>
      <c r="G113" s="852"/>
      <c r="H113" s="895"/>
      <c r="I113" s="895"/>
      <c r="J113" s="895"/>
      <c r="K113" s="896"/>
      <c r="L113" s="330">
        <v>0</v>
      </c>
      <c r="N113" s="265"/>
      <c r="O113" s="265"/>
      <c r="P113" s="265"/>
      <c r="Q113" s="237"/>
      <c r="R113" s="237"/>
    </row>
    <row r="114" spans="2:18" ht="32.25" customHeight="1" thickTop="1" x14ac:dyDescent="0.25">
      <c r="B114" s="232"/>
      <c r="G114" s="237"/>
      <c r="H114" s="249"/>
      <c r="I114" s="249"/>
      <c r="J114" s="237"/>
      <c r="K114" s="275" t="s">
        <v>23</v>
      </c>
      <c r="L114" s="328">
        <f>SUM(L93:L113)</f>
        <v>0</v>
      </c>
      <c r="N114" s="237"/>
      <c r="O114" s="237"/>
      <c r="P114" s="237"/>
      <c r="Q114" s="237"/>
      <c r="R114" s="237"/>
    </row>
    <row r="115" spans="2:18" ht="32.25" customHeight="1" x14ac:dyDescent="0.25">
      <c r="F115" s="247"/>
      <c r="H115" s="249"/>
      <c r="I115" s="249"/>
      <c r="J115" s="237"/>
      <c r="K115" s="278"/>
      <c r="L115" s="279"/>
      <c r="N115" s="236"/>
      <c r="O115" s="249"/>
      <c r="P115" s="237"/>
      <c r="Q115" s="237"/>
      <c r="R115" s="265"/>
    </row>
    <row r="116" spans="2:18" ht="32.25" customHeight="1" x14ac:dyDescent="0.3">
      <c r="H116" s="280"/>
      <c r="I116" s="280"/>
      <c r="J116" s="281"/>
      <c r="K116" s="278"/>
      <c r="L116" s="280"/>
      <c r="M116" s="280"/>
      <c r="N116" s="280"/>
      <c r="O116" s="280"/>
      <c r="P116" s="281"/>
      <c r="Q116" s="281"/>
      <c r="R116" s="265"/>
    </row>
  </sheetData>
  <sheetProtection password="CAC7" sheet="1" objects="1" scenarios="1"/>
  <mergeCells count="176">
    <mergeCell ref="N92:R92"/>
    <mergeCell ref="C111:G111"/>
    <mergeCell ref="H111:K111"/>
    <mergeCell ref="C104:G104"/>
    <mergeCell ref="H104:K104"/>
    <mergeCell ref="C106:G106"/>
    <mergeCell ref="H106:K106"/>
    <mergeCell ref="H109:K109"/>
    <mergeCell ref="C110:G110"/>
    <mergeCell ref="H110:K110"/>
    <mergeCell ref="N95:O95"/>
    <mergeCell ref="Q95:R95"/>
    <mergeCell ref="Q96:R96"/>
    <mergeCell ref="H102:K102"/>
    <mergeCell ref="C103:G103"/>
    <mergeCell ref="H103:K103"/>
    <mergeCell ref="C100:G100"/>
    <mergeCell ref="H100:K100"/>
    <mergeCell ref="C95:G95"/>
    <mergeCell ref="H95:K95"/>
    <mergeCell ref="H97:K97"/>
    <mergeCell ref="C96:G96"/>
    <mergeCell ref="H96:K96"/>
    <mergeCell ref="C97:G97"/>
    <mergeCell ref="C112:G112"/>
    <mergeCell ref="H112:K112"/>
    <mergeCell ref="C113:G113"/>
    <mergeCell ref="H113:K113"/>
    <mergeCell ref="C108:G108"/>
    <mergeCell ref="H108:K108"/>
    <mergeCell ref="C109:G109"/>
    <mergeCell ref="C98:G98"/>
    <mergeCell ref="H98:K98"/>
    <mergeCell ref="C107:G107"/>
    <mergeCell ref="H107:K107"/>
    <mergeCell ref="H105:J105"/>
    <mergeCell ref="C105:G105"/>
    <mergeCell ref="C101:G101"/>
    <mergeCell ref="H101:K101"/>
    <mergeCell ref="C102:G102"/>
    <mergeCell ref="C99:G99"/>
    <mergeCell ref="H99:K99"/>
    <mergeCell ref="H82:K82"/>
    <mergeCell ref="C80:G80"/>
    <mergeCell ref="H80:K80"/>
    <mergeCell ref="C81:G81"/>
    <mergeCell ref="H81:K81"/>
    <mergeCell ref="C86:G86"/>
    <mergeCell ref="H94:K94"/>
    <mergeCell ref="C87:G87"/>
    <mergeCell ref="H87:J87"/>
    <mergeCell ref="C93:G93"/>
    <mergeCell ref="H93:K93"/>
    <mergeCell ref="C94:G94"/>
    <mergeCell ref="H91:L91"/>
    <mergeCell ref="C92:G92"/>
    <mergeCell ref="H92:K92"/>
    <mergeCell ref="H86:J86"/>
    <mergeCell ref="H69:K69"/>
    <mergeCell ref="H70:K70"/>
    <mergeCell ref="H66:K66"/>
    <mergeCell ref="C83:G83"/>
    <mergeCell ref="C84:G84"/>
    <mergeCell ref="C85:G85"/>
    <mergeCell ref="H83:J83"/>
    <mergeCell ref="H84:J84"/>
    <mergeCell ref="H85:J85"/>
    <mergeCell ref="C82:G82"/>
    <mergeCell ref="C75:G75"/>
    <mergeCell ref="H75:K75"/>
    <mergeCell ref="C78:G78"/>
    <mergeCell ref="H78:K78"/>
    <mergeCell ref="C71:G71"/>
    <mergeCell ref="H71:K71"/>
    <mergeCell ref="C79:G79"/>
    <mergeCell ref="H79:K79"/>
    <mergeCell ref="C76:G76"/>
    <mergeCell ref="H76:K76"/>
    <mergeCell ref="C77:G77"/>
    <mergeCell ref="H77:K77"/>
    <mergeCell ref="H67:K67"/>
    <mergeCell ref="H68:K68"/>
    <mergeCell ref="H60:K60"/>
    <mergeCell ref="H61:K61"/>
    <mergeCell ref="H65:K65"/>
    <mergeCell ref="H64:J64"/>
    <mergeCell ref="C49:G49"/>
    <mergeCell ref="H49:K49"/>
    <mergeCell ref="C50:G50"/>
    <mergeCell ref="H50:K50"/>
    <mergeCell ref="C53:G53"/>
    <mergeCell ref="H53:K53"/>
    <mergeCell ref="C47:G47"/>
    <mergeCell ref="H47:K47"/>
    <mergeCell ref="H37:J37"/>
    <mergeCell ref="H38:J38"/>
    <mergeCell ref="H39:J39"/>
    <mergeCell ref="H40:J40"/>
    <mergeCell ref="C51:G51"/>
    <mergeCell ref="H51:K51"/>
    <mergeCell ref="C52:G52"/>
    <mergeCell ref="H52:K52"/>
    <mergeCell ref="C45:G45"/>
    <mergeCell ref="H45:K45"/>
    <mergeCell ref="C46:G46"/>
    <mergeCell ref="H46:K46"/>
    <mergeCell ref="H30:K30"/>
    <mergeCell ref="C27:G27"/>
    <mergeCell ref="H27:K27"/>
    <mergeCell ref="C28:G28"/>
    <mergeCell ref="H28:K28"/>
    <mergeCell ref="H33:K33"/>
    <mergeCell ref="H34:K34"/>
    <mergeCell ref="H31:K31"/>
    <mergeCell ref="H32:K32"/>
    <mergeCell ref="H36:K36"/>
    <mergeCell ref="C44:G44"/>
    <mergeCell ref="H44:K44"/>
    <mergeCell ref="P7:Q7"/>
    <mergeCell ref="C9:G9"/>
    <mergeCell ref="H9:K9"/>
    <mergeCell ref="C10:G10"/>
    <mergeCell ref="H10:K10"/>
    <mergeCell ref="H7:L7"/>
    <mergeCell ref="N7:O7"/>
    <mergeCell ref="C8:G8"/>
    <mergeCell ref="H8:K8"/>
    <mergeCell ref="C14:G14"/>
    <mergeCell ref="H14:K14"/>
    <mergeCell ref="C17:G17"/>
    <mergeCell ref="H17:K17"/>
    <mergeCell ref="C18:G18"/>
    <mergeCell ref="H18:K18"/>
    <mergeCell ref="C15:G15"/>
    <mergeCell ref="H15:K15"/>
    <mergeCell ref="C16:G16"/>
    <mergeCell ref="H16:K16"/>
    <mergeCell ref="C19:G19"/>
    <mergeCell ref="C30:G30"/>
    <mergeCell ref="B2:L2"/>
    <mergeCell ref="B3:L3"/>
    <mergeCell ref="C4:D4"/>
    <mergeCell ref="E4:F4"/>
    <mergeCell ref="G4:L4"/>
    <mergeCell ref="B5:D5"/>
    <mergeCell ref="E5:L5"/>
    <mergeCell ref="C13:G13"/>
    <mergeCell ref="H13:K13"/>
    <mergeCell ref="C11:G11"/>
    <mergeCell ref="H11:K11"/>
    <mergeCell ref="C12:G12"/>
    <mergeCell ref="H12:K12"/>
    <mergeCell ref="H19:K19"/>
    <mergeCell ref="C20:G20"/>
    <mergeCell ref="H20:K20"/>
    <mergeCell ref="C25:G25"/>
    <mergeCell ref="H25:K25"/>
    <mergeCell ref="N64:R64"/>
    <mergeCell ref="C54:G54"/>
    <mergeCell ref="C55:G55"/>
    <mergeCell ref="C56:G56"/>
    <mergeCell ref="H54:J54"/>
    <mergeCell ref="H55:J55"/>
    <mergeCell ref="H56:J56"/>
    <mergeCell ref="H62:K62"/>
    <mergeCell ref="H63:K63"/>
    <mergeCell ref="C60:G60"/>
    <mergeCell ref="C26:G26"/>
    <mergeCell ref="H26:K26"/>
    <mergeCell ref="C24:G24"/>
    <mergeCell ref="H24:K24"/>
    <mergeCell ref="C29:G29"/>
    <mergeCell ref="H29:K29"/>
    <mergeCell ref="C48:G48"/>
    <mergeCell ref="H48:K48"/>
    <mergeCell ref="H35:K35"/>
  </mergeCells>
  <pageMargins left="0.25" right="0.25" top="0.75" bottom="0.75" header="0.3" footer="0.3"/>
  <pageSetup scale="43" fitToHeight="0" orientation="portrait" verticalDpi="1200" r:id="rId1"/>
  <headerFooter alignWithMargins="0"/>
  <rowBreaks count="5" manualBreakCount="5">
    <brk id="23" max="19" man="1"/>
    <brk id="43" max="16383" man="1"/>
    <brk id="59" max="19" man="1"/>
    <brk id="74" max="19" man="1"/>
    <brk id="90"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outlinePr summaryBelow="0"/>
    <pageSetUpPr fitToPage="1"/>
  </sheetPr>
  <dimension ref="B2:U115"/>
  <sheetViews>
    <sheetView showGridLines="0" zoomScale="50" zoomScaleNormal="50" zoomScaleSheetLayoutView="40" zoomScalePageLayoutView="80" workbookViewId="0">
      <selection activeCell="Y14" sqref="Y14"/>
    </sheetView>
  </sheetViews>
  <sheetFormatPr defaultColWidth="9.109375" defaultRowHeight="32.25" customHeight="1" x14ac:dyDescent="0.25"/>
  <cols>
    <col min="1" max="1" width="2.77734375" style="237" customWidth="1"/>
    <col min="2" max="2" width="8.109375" style="231" customWidth="1"/>
    <col min="3" max="3" width="9.109375" style="232"/>
    <col min="4" max="4" width="11.44140625" style="232" customWidth="1"/>
    <col min="5" max="5" width="9.109375" style="232"/>
    <col min="6" max="6" width="5.21875" style="232" customWidth="1"/>
    <col min="7" max="7" width="2.44140625" style="232" hidden="1" customWidth="1"/>
    <col min="8" max="8" width="6.77734375" style="234" customWidth="1"/>
    <col min="9" max="9" width="9.77734375" style="234" customWidth="1"/>
    <col min="10" max="10" width="11.21875" style="235" customWidth="1"/>
    <col min="11" max="11" width="42.77734375" style="233" customWidth="1"/>
    <col min="12" max="12" width="17.44140625" style="234" customWidth="1"/>
    <col min="13" max="13" width="1.88671875" style="234" customWidth="1"/>
    <col min="14" max="14" width="51.21875" style="234" customWidth="1"/>
    <col min="15" max="15" width="19.21875" style="234" bestFit="1" customWidth="1"/>
    <col min="16" max="18" width="7.77734375" style="235" customWidth="1"/>
    <col min="19" max="19" width="8.44140625" style="235" bestFit="1" customWidth="1"/>
    <col min="20" max="20" width="34.5546875" style="236" customWidth="1"/>
    <col min="21" max="16384" width="9.109375" style="237"/>
  </cols>
  <sheetData>
    <row r="2" spans="2:21" s="223" customFormat="1" ht="32.25" customHeight="1" x14ac:dyDescent="0.25">
      <c r="B2" s="911" t="s">
        <v>284</v>
      </c>
      <c r="C2" s="912"/>
      <c r="D2" s="912"/>
      <c r="E2" s="912"/>
      <c r="F2" s="912"/>
      <c r="G2" s="912"/>
      <c r="H2" s="912"/>
      <c r="I2" s="912"/>
      <c r="J2" s="912"/>
      <c r="K2" s="912"/>
      <c r="L2" s="913"/>
      <c r="M2" s="222"/>
      <c r="N2" s="222"/>
      <c r="O2" s="222"/>
      <c r="P2" s="222"/>
      <c r="Q2" s="222"/>
      <c r="R2" s="222"/>
      <c r="S2" s="222"/>
      <c r="T2" s="222"/>
    </row>
    <row r="3" spans="2:21" s="227" customFormat="1" ht="32.25" customHeight="1" x14ac:dyDescent="0.25">
      <c r="B3" s="914" t="s">
        <v>166</v>
      </c>
      <c r="C3" s="915"/>
      <c r="D3" s="915"/>
      <c r="E3" s="915"/>
      <c r="F3" s="915"/>
      <c r="G3" s="915"/>
      <c r="H3" s="915"/>
      <c r="I3" s="915"/>
      <c r="J3" s="915"/>
      <c r="K3" s="915"/>
      <c r="L3" s="916"/>
      <c r="M3" s="225"/>
      <c r="N3" s="225"/>
      <c r="O3" s="225"/>
      <c r="P3" s="225"/>
      <c r="Q3" s="225"/>
      <c r="R3" s="225"/>
      <c r="S3" s="225"/>
      <c r="T3" s="225"/>
    </row>
    <row r="4" spans="2:21" s="227" customFormat="1" ht="32.25" customHeight="1" x14ac:dyDescent="0.25">
      <c r="B4" s="228" t="s">
        <v>133</v>
      </c>
      <c r="C4" s="855">
        <f>'YTD Actuals Summary'!C4:D4</f>
        <v>73</v>
      </c>
      <c r="D4" s="855"/>
      <c r="E4" s="917"/>
      <c r="F4" s="917"/>
      <c r="G4" s="855"/>
      <c r="H4" s="855"/>
      <c r="I4" s="855"/>
      <c r="J4" s="855"/>
      <c r="K4" s="855"/>
      <c r="L4" s="918"/>
      <c r="M4" s="266"/>
      <c r="N4" s="267" t="s">
        <v>128</v>
      </c>
      <c r="O4" s="268" t="s">
        <v>128</v>
      </c>
      <c r="P4" s="269" t="s">
        <v>128</v>
      </c>
      <c r="Q4" s="269"/>
      <c r="R4" s="269"/>
      <c r="S4" s="270" t="s">
        <v>128</v>
      </c>
      <c r="T4" s="269" t="s">
        <v>128</v>
      </c>
      <c r="U4" s="230"/>
    </row>
    <row r="5" spans="2:21" s="227" customFormat="1" ht="32.25" customHeight="1" x14ac:dyDescent="0.25">
      <c r="B5" s="859" t="s">
        <v>167</v>
      </c>
      <c r="C5" s="860"/>
      <c r="D5" s="860"/>
      <c r="E5" s="861" t="str">
        <f>'YTD Actuals Summary'!E5:K5</f>
        <v>Chinatown</v>
      </c>
      <c r="F5" s="861"/>
      <c r="G5" s="861"/>
      <c r="H5" s="861"/>
      <c r="I5" s="861"/>
      <c r="J5" s="861"/>
      <c r="K5" s="861"/>
      <c r="L5" s="862"/>
      <c r="M5" s="270"/>
      <c r="N5" s="271" t="s">
        <v>128</v>
      </c>
      <c r="O5" s="268" t="s">
        <v>128</v>
      </c>
      <c r="P5" s="269" t="s">
        <v>128</v>
      </c>
      <c r="Q5" s="269"/>
      <c r="R5" s="269"/>
      <c r="S5" s="270" t="s">
        <v>128</v>
      </c>
      <c r="T5" s="269" t="s">
        <v>128</v>
      </c>
      <c r="U5" s="230"/>
    </row>
    <row r="6" spans="2:21" ht="32.25" customHeight="1" thickBot="1" x14ac:dyDescent="0.3">
      <c r="G6" s="272"/>
    </row>
    <row r="7" spans="2:21" ht="32.25" customHeight="1" thickBot="1" x14ac:dyDescent="0.3">
      <c r="G7" s="272"/>
      <c r="H7" s="959" t="s">
        <v>285</v>
      </c>
      <c r="I7" s="960"/>
      <c r="J7" s="960"/>
      <c r="K7" s="960"/>
      <c r="L7" s="961"/>
      <c r="M7" s="238"/>
      <c r="N7" s="866" t="s">
        <v>169</v>
      </c>
      <c r="O7" s="867"/>
      <c r="P7" s="948" t="s">
        <v>181</v>
      </c>
      <c r="Q7" s="949"/>
      <c r="R7" s="948" t="s">
        <v>182</v>
      </c>
      <c r="S7" s="957"/>
      <c r="T7" s="239"/>
    </row>
    <row r="8" spans="2:21" s="245" customFormat="1" ht="43.5" customHeight="1" x14ac:dyDescent="0.25">
      <c r="B8" s="240">
        <v>1</v>
      </c>
      <c r="C8" s="872" t="s">
        <v>3</v>
      </c>
      <c r="D8" s="872"/>
      <c r="E8" s="872"/>
      <c r="F8" s="872"/>
      <c r="G8" s="873"/>
      <c r="H8" s="958" t="s">
        <v>183</v>
      </c>
      <c r="I8" s="926"/>
      <c r="J8" s="926"/>
      <c r="K8" s="927"/>
      <c r="L8" s="273" t="s">
        <v>286</v>
      </c>
      <c r="M8" s="241"/>
      <c r="N8" s="242" t="s">
        <v>172</v>
      </c>
      <c r="O8" s="274" t="s">
        <v>302</v>
      </c>
      <c r="P8" s="956" t="s">
        <v>286</v>
      </c>
      <c r="Q8" s="956"/>
      <c r="R8" s="956"/>
      <c r="S8" s="956"/>
      <c r="T8" s="252" t="s">
        <v>231</v>
      </c>
    </row>
    <row r="9" spans="2:21" s="247" customFormat="1" ht="32.25" customHeight="1" x14ac:dyDescent="0.25">
      <c r="B9" s="331">
        <v>1.01</v>
      </c>
      <c r="C9" s="893" t="s">
        <v>13</v>
      </c>
      <c r="D9" s="893"/>
      <c r="E9" s="893"/>
      <c r="F9" s="893"/>
      <c r="G9" s="894"/>
      <c r="H9" s="897"/>
      <c r="I9" s="897"/>
      <c r="J9" s="897"/>
      <c r="K9" s="898"/>
      <c r="L9" s="325">
        <v>0</v>
      </c>
      <c r="M9" s="277"/>
      <c r="N9" s="246" t="str">
        <f>'YTD Actuals Summary'!M9</f>
        <v>Number of unique visits to Home Page</v>
      </c>
      <c r="O9" s="376">
        <v>0</v>
      </c>
      <c r="P9" s="945" t="s">
        <v>128</v>
      </c>
      <c r="Q9" s="945"/>
      <c r="R9" s="955">
        <f>'1.0 Customer Attraction'!F23</f>
        <v>2000</v>
      </c>
      <c r="S9" s="955"/>
      <c r="T9" s="449"/>
    </row>
    <row r="10" spans="2:21" ht="32.25" customHeight="1" x14ac:dyDescent="0.25">
      <c r="B10" s="332">
        <v>1.02</v>
      </c>
      <c r="C10" s="893" t="s">
        <v>14</v>
      </c>
      <c r="D10" s="893"/>
      <c r="E10" s="893"/>
      <c r="F10" s="893"/>
      <c r="G10" s="894"/>
      <c r="H10" s="897"/>
      <c r="I10" s="897"/>
      <c r="J10" s="897"/>
      <c r="K10" s="898"/>
      <c r="L10" s="325">
        <v>0</v>
      </c>
      <c r="M10" s="277"/>
      <c r="N10" s="246" t="str">
        <f>'YTD Actuals Summary'!M10</f>
        <v>Attendance at Neighborhood Events</v>
      </c>
      <c r="O10" s="376">
        <v>0</v>
      </c>
      <c r="P10" s="945" t="s">
        <v>128</v>
      </c>
      <c r="Q10" s="945"/>
      <c r="R10" s="955" t="str">
        <f>'1.0 Customer Attraction'!F24</f>
        <v xml:space="preserve"> </v>
      </c>
      <c r="S10" s="955"/>
      <c r="T10" s="449"/>
    </row>
    <row r="11" spans="2:21" ht="32.25" customHeight="1" x14ac:dyDescent="0.25">
      <c r="B11" s="332">
        <v>1.03</v>
      </c>
      <c r="C11" s="893" t="s">
        <v>16</v>
      </c>
      <c r="D11" s="893"/>
      <c r="E11" s="893"/>
      <c r="F11" s="893"/>
      <c r="G11" s="894"/>
      <c r="H11" s="902"/>
      <c r="I11" s="902"/>
      <c r="J11" s="902"/>
      <c r="K11" s="903"/>
      <c r="L11" s="325">
        <v>0</v>
      </c>
      <c r="M11" s="277"/>
      <c r="N11" s="246" t="str">
        <f>'YTD Actuals Summary'!M11</f>
        <v>Number of Unique IP's</v>
      </c>
      <c r="O11" s="376">
        <v>0</v>
      </c>
      <c r="P11" s="945" t="s">
        <v>128</v>
      </c>
      <c r="Q11" s="945"/>
      <c r="R11" s="955">
        <f>'1.0 Customer Attraction'!F25</f>
        <v>1000</v>
      </c>
      <c r="S11" s="955"/>
      <c r="T11" s="449"/>
    </row>
    <row r="12" spans="2:21" ht="32.25" customHeight="1" x14ac:dyDescent="0.25">
      <c r="B12" s="332">
        <v>1.04</v>
      </c>
      <c r="C12" s="893" t="s">
        <v>17</v>
      </c>
      <c r="D12" s="893"/>
      <c r="E12" s="893"/>
      <c r="F12" s="893"/>
      <c r="G12" s="894"/>
      <c r="H12" s="902" t="s">
        <v>128</v>
      </c>
      <c r="I12" s="902"/>
      <c r="J12" s="902"/>
      <c r="K12" s="903"/>
      <c r="L12" s="325">
        <v>0</v>
      </c>
      <c r="M12" s="277"/>
      <c r="N12" s="246" t="str">
        <f>'YTD Actuals Summary'!M12</f>
        <v>Number of Facebook Likes</v>
      </c>
      <c r="O12" s="376">
        <v>0</v>
      </c>
      <c r="P12" s="945" t="s">
        <v>128</v>
      </c>
      <c r="Q12" s="945"/>
      <c r="R12" s="955">
        <f>'1.0 Customer Attraction'!F26</f>
        <v>200</v>
      </c>
      <c r="S12" s="955"/>
      <c r="T12" s="449"/>
    </row>
    <row r="13" spans="2:21" s="247" customFormat="1" ht="32.25" customHeight="1" x14ac:dyDescent="0.25">
      <c r="B13" s="332">
        <v>1.05</v>
      </c>
      <c r="C13" s="893" t="s">
        <v>19</v>
      </c>
      <c r="D13" s="893"/>
      <c r="E13" s="893"/>
      <c r="F13" s="893"/>
      <c r="G13" s="894"/>
      <c r="H13" s="902"/>
      <c r="I13" s="902"/>
      <c r="J13" s="902"/>
      <c r="K13" s="903"/>
      <c r="L13" s="325">
        <v>0</v>
      </c>
      <c r="M13" s="277"/>
      <c r="N13" s="246" t="str">
        <f>'YTD Actuals Summary'!M13</f>
        <v>Number of repaired or replaced or new banners</v>
      </c>
      <c r="O13" s="376">
        <v>0</v>
      </c>
      <c r="P13" s="945" t="s">
        <v>128</v>
      </c>
      <c r="Q13" s="945"/>
      <c r="R13" s="955" t="str">
        <f>'1.0 Customer Attraction'!F27</f>
        <v xml:space="preserve"> </v>
      </c>
      <c r="S13" s="955"/>
      <c r="T13" s="449"/>
    </row>
    <row r="14" spans="2:21" s="247" customFormat="1" ht="32.25" customHeight="1" x14ac:dyDescent="0.25">
      <c r="B14" s="331">
        <v>1.06</v>
      </c>
      <c r="C14" s="893" t="s">
        <v>20</v>
      </c>
      <c r="D14" s="893"/>
      <c r="E14" s="893"/>
      <c r="F14" s="893"/>
      <c r="G14" s="894"/>
      <c r="H14" s="902"/>
      <c r="I14" s="902"/>
      <c r="J14" s="902"/>
      <c r="K14" s="903"/>
      <c r="L14" s="325">
        <v>0</v>
      </c>
      <c r="M14" s="277"/>
      <c r="N14" s="246" t="str">
        <f>'YTD Actuals Summary'!M14</f>
        <v>Number of Holiday Decorations Installed</v>
      </c>
      <c r="O14" s="376">
        <v>0</v>
      </c>
      <c r="P14" s="945" t="s">
        <v>128</v>
      </c>
      <c r="Q14" s="945"/>
      <c r="R14" s="955" t="str">
        <f>'1.0 Customer Attraction'!F28</f>
        <v xml:space="preserve"> </v>
      </c>
      <c r="S14" s="955"/>
      <c r="T14" s="449"/>
    </row>
    <row r="15" spans="2:21" s="247" customFormat="1" ht="32.25" customHeight="1" x14ac:dyDescent="0.25">
      <c r="B15" s="332">
        <v>1.07</v>
      </c>
      <c r="C15" s="893" t="s">
        <v>21</v>
      </c>
      <c r="D15" s="893"/>
      <c r="E15" s="893"/>
      <c r="F15" s="893"/>
      <c r="G15" s="894"/>
      <c r="H15" s="902"/>
      <c r="I15" s="902"/>
      <c r="J15" s="902"/>
      <c r="K15" s="903"/>
      <c r="L15" s="325">
        <v>0</v>
      </c>
      <c r="M15" s="277"/>
      <c r="N15" s="246" t="str">
        <f>'YTD Actuals Summary'!M15</f>
        <v>Number of Print Material Distributed</v>
      </c>
      <c r="O15" s="376">
        <v>0</v>
      </c>
      <c r="P15" s="945" t="s">
        <v>128</v>
      </c>
      <c r="Q15" s="945"/>
      <c r="R15" s="955">
        <f>'1.0 Customer Attraction'!F29</f>
        <v>500</v>
      </c>
      <c r="S15" s="955"/>
      <c r="T15" s="449"/>
    </row>
    <row r="16" spans="2:21" s="247" customFormat="1" ht="32.25" customHeight="1" x14ac:dyDescent="0.25">
      <c r="B16" s="332">
        <v>1.08</v>
      </c>
      <c r="C16" s="893" t="str">
        <f>'YTD Actuals Summary'!C16:G16</f>
        <v>[Enter on Tab 1.0 Cell B13]</v>
      </c>
      <c r="D16" s="893"/>
      <c r="E16" s="893"/>
      <c r="F16" s="893"/>
      <c r="G16" s="894"/>
      <c r="H16" s="902"/>
      <c r="I16" s="902"/>
      <c r="J16" s="902"/>
      <c r="K16" s="903"/>
      <c r="L16" s="325">
        <v>0</v>
      </c>
      <c r="M16" s="277"/>
      <c r="N16" s="246" t="str">
        <f>'YTD Actuals Summary'!M16</f>
        <v>[write over this with other as relevant]</v>
      </c>
      <c r="O16" s="376">
        <v>0</v>
      </c>
      <c r="P16" s="945" t="s">
        <v>128</v>
      </c>
      <c r="Q16" s="945"/>
      <c r="R16" s="955" t="str">
        <f>'1.0 Customer Attraction'!F30</f>
        <v xml:space="preserve"> </v>
      </c>
      <c r="S16" s="955"/>
      <c r="T16" s="449"/>
    </row>
    <row r="17" spans="2:20" s="247" customFormat="1" ht="32.25" customHeight="1" x14ac:dyDescent="0.25">
      <c r="B17" s="332">
        <v>1.0900000000000001</v>
      </c>
      <c r="C17" s="893" t="str">
        <f>'YTD Actuals Summary'!C17:G17</f>
        <v>[Enter on Tab 1.0 Cell B14]</v>
      </c>
      <c r="D17" s="893"/>
      <c r="E17" s="893"/>
      <c r="F17" s="893"/>
      <c r="G17" s="894"/>
      <c r="H17" s="902"/>
      <c r="I17" s="902"/>
      <c r="J17" s="902"/>
      <c r="K17" s="903"/>
      <c r="L17" s="325">
        <v>0</v>
      </c>
      <c r="M17" s="277"/>
      <c r="N17" s="246" t="str">
        <f>'YTD Actuals Summary'!M17</f>
        <v>[write over this with other as relevant]</v>
      </c>
      <c r="O17" s="376">
        <v>0</v>
      </c>
      <c r="P17" s="945" t="s">
        <v>128</v>
      </c>
      <c r="Q17" s="945"/>
      <c r="R17" s="955" t="str">
        <f>'1.0 Customer Attraction'!F31</f>
        <v xml:space="preserve"> </v>
      </c>
      <c r="S17" s="955"/>
      <c r="T17" s="449"/>
    </row>
    <row r="18" spans="2:20" s="247" customFormat="1" ht="32.25" customHeight="1" x14ac:dyDescent="0.25">
      <c r="B18" s="332">
        <v>1.1000000000000001</v>
      </c>
      <c r="C18" s="893" t="str">
        <f>'YTD Actuals Summary'!C18:G18</f>
        <v>[Enter on Tab 1.0 Cell B15]</v>
      </c>
      <c r="D18" s="893"/>
      <c r="E18" s="893"/>
      <c r="F18" s="893"/>
      <c r="G18" s="894"/>
      <c r="H18" s="902"/>
      <c r="I18" s="902"/>
      <c r="J18" s="902"/>
      <c r="K18" s="903"/>
      <c r="L18" s="325">
        <v>0</v>
      </c>
      <c r="M18" s="277"/>
      <c r="N18" s="246" t="str">
        <f>'YTD Actuals Summary'!M18</f>
        <v>[write over this with other as relevant]</v>
      </c>
      <c r="O18" s="376">
        <v>0</v>
      </c>
      <c r="P18" s="945" t="s">
        <v>128</v>
      </c>
      <c r="Q18" s="945"/>
      <c r="R18" s="955" t="str">
        <f>'1.0 Customer Attraction'!F32</f>
        <v xml:space="preserve"> </v>
      </c>
      <c r="S18" s="955"/>
      <c r="T18" s="449"/>
    </row>
    <row r="19" spans="2:20" s="247" customFormat="1" ht="32.25" customHeight="1" x14ac:dyDescent="0.25">
      <c r="B19" s="331">
        <v>1.1100000000000001</v>
      </c>
      <c r="C19" s="893" t="str">
        <f>'YTD Actuals Summary'!C19:G19</f>
        <v>[Enter on Tab 1.0 Cell B16]</v>
      </c>
      <c r="D19" s="893"/>
      <c r="E19" s="893"/>
      <c r="F19" s="893"/>
      <c r="G19" s="894"/>
      <c r="H19" s="902"/>
      <c r="I19" s="902"/>
      <c r="J19" s="902"/>
      <c r="K19" s="903"/>
      <c r="L19" s="325">
        <v>0</v>
      </c>
      <c r="M19" s="277"/>
      <c r="N19" s="246" t="str">
        <f>'YTD Actuals Summary'!M19</f>
        <v>[write over this with other as relevant]</v>
      </c>
      <c r="O19" s="376">
        <v>0</v>
      </c>
      <c r="P19" s="945" t="s">
        <v>128</v>
      </c>
      <c r="Q19" s="945"/>
      <c r="R19" s="955" t="str">
        <f>'1.0 Customer Attraction'!F33</f>
        <v xml:space="preserve"> </v>
      </c>
      <c r="S19" s="955"/>
      <c r="T19" s="449"/>
    </row>
    <row r="20" spans="2:20" s="247" customFormat="1" ht="32.25" customHeight="1" x14ac:dyDescent="0.25">
      <c r="B20" s="332">
        <v>1.1200000000000001</v>
      </c>
      <c r="C20" s="893" t="str">
        <f>'YTD Actuals Summary'!C20:G20</f>
        <v>[Enter on Tab 1.0 Cell B17]</v>
      </c>
      <c r="D20" s="893"/>
      <c r="E20" s="893"/>
      <c r="F20" s="893"/>
      <c r="G20" s="894"/>
      <c r="H20" s="895"/>
      <c r="I20" s="895"/>
      <c r="J20" s="895"/>
      <c r="K20" s="896"/>
      <c r="L20" s="325">
        <v>0</v>
      </c>
      <c r="M20" s="277"/>
      <c r="N20" s="246" t="str">
        <f>'YTD Actuals Summary'!M20</f>
        <v>[write over this with other as relevant]</v>
      </c>
      <c r="O20" s="376">
        <v>0</v>
      </c>
      <c r="P20" s="945" t="s">
        <v>128</v>
      </c>
      <c r="Q20" s="945"/>
      <c r="R20" s="955" t="str">
        <f>'1.0 Customer Attraction'!F34</f>
        <v xml:space="preserve"> </v>
      </c>
      <c r="S20" s="955"/>
      <c r="T20" s="449"/>
    </row>
    <row r="21" spans="2:20" ht="32.25" customHeight="1" collapsed="1" x14ac:dyDescent="0.25">
      <c r="H21" s="232"/>
      <c r="I21" s="232"/>
      <c r="J21" s="232"/>
      <c r="K21" s="248" t="s">
        <v>23</v>
      </c>
      <c r="L21" s="326">
        <f>SUM(L9:L20)</f>
        <v>0</v>
      </c>
      <c r="M21" s="249"/>
      <c r="N21" s="249"/>
      <c r="O21" s="249"/>
    </row>
    <row r="22" spans="2:20" ht="12.75" customHeight="1" x14ac:dyDescent="0.25">
      <c r="H22" s="232"/>
      <c r="I22" s="232"/>
      <c r="J22" s="232"/>
      <c r="K22" s="250"/>
      <c r="L22" s="249"/>
      <c r="M22" s="249"/>
      <c r="N22" s="249"/>
      <c r="O22" s="249"/>
    </row>
    <row r="23" spans="2:20" ht="13.5" customHeight="1" x14ac:dyDescent="0.25">
      <c r="H23" s="232"/>
      <c r="I23" s="232"/>
      <c r="J23" s="232"/>
      <c r="K23" s="250"/>
      <c r="L23" s="249"/>
      <c r="M23" s="249"/>
      <c r="N23" s="249"/>
      <c r="O23" s="249"/>
    </row>
    <row r="24" spans="2:20" s="227" customFormat="1" ht="36" customHeight="1" x14ac:dyDescent="0.25">
      <c r="B24" s="240">
        <v>2</v>
      </c>
      <c r="C24" s="853" t="s">
        <v>24</v>
      </c>
      <c r="D24" s="853"/>
      <c r="E24" s="853"/>
      <c r="F24" s="853"/>
      <c r="G24" s="854"/>
      <c r="H24" s="950" t="s">
        <v>183</v>
      </c>
      <c r="I24" s="951"/>
      <c r="J24" s="951"/>
      <c r="K24" s="952"/>
      <c r="L24" s="273" t="s">
        <v>286</v>
      </c>
      <c r="M24" s="238"/>
      <c r="N24" s="252" t="s">
        <v>172</v>
      </c>
      <c r="O24" s="244" t="s">
        <v>302</v>
      </c>
      <c r="P24" s="956" t="s">
        <v>286</v>
      </c>
      <c r="Q24" s="956"/>
      <c r="R24" s="956"/>
      <c r="S24" s="956"/>
      <c r="T24" s="252" t="s">
        <v>231</v>
      </c>
    </row>
    <row r="25" spans="2:20" ht="32.25" customHeight="1" x14ac:dyDescent="0.25">
      <c r="B25" s="332">
        <v>2.0099999999999998</v>
      </c>
      <c r="C25" s="851" t="s">
        <v>25</v>
      </c>
      <c r="D25" s="851"/>
      <c r="E25" s="851"/>
      <c r="F25" s="851"/>
      <c r="G25" s="852"/>
      <c r="H25" s="897"/>
      <c r="I25" s="897"/>
      <c r="J25" s="897"/>
      <c r="K25" s="898"/>
      <c r="L25" s="325">
        <v>0</v>
      </c>
      <c r="M25" s="312"/>
      <c r="N25" s="254" t="str">
        <f>'YTD Actuals Summary'!M25</f>
        <v>[write over this with other as relevant]</v>
      </c>
      <c r="O25" s="323">
        <v>0</v>
      </c>
      <c r="P25" s="962" t="s">
        <v>128</v>
      </c>
      <c r="Q25" s="962"/>
      <c r="R25" s="963">
        <f>'2.0 Public Way Aesthetics'!F27</f>
        <v>0</v>
      </c>
      <c r="S25" s="963"/>
      <c r="T25" s="448"/>
    </row>
    <row r="26" spans="2:20" ht="32.25" customHeight="1" x14ac:dyDescent="0.25">
      <c r="B26" s="332">
        <v>2.02</v>
      </c>
      <c r="C26" s="851" t="s">
        <v>26</v>
      </c>
      <c r="D26" s="851"/>
      <c r="E26" s="851"/>
      <c r="F26" s="851"/>
      <c r="G26" s="852"/>
      <c r="H26" s="902"/>
      <c r="I26" s="902"/>
      <c r="J26" s="902"/>
      <c r="K26" s="903"/>
      <c r="L26" s="325">
        <v>0</v>
      </c>
      <c r="M26" s="277"/>
      <c r="N26" s="254" t="str">
        <f>'YTD Actuals Summary'!M26</f>
        <v>numbers of plants planted</v>
      </c>
      <c r="O26" s="323">
        <v>0</v>
      </c>
      <c r="P26" s="962" t="s">
        <v>128</v>
      </c>
      <c r="Q26" s="962"/>
      <c r="R26" s="963">
        <f>'2.0 Public Way Aesthetics'!F28</f>
        <v>0</v>
      </c>
      <c r="S26" s="963"/>
      <c r="T26" s="449"/>
    </row>
    <row r="27" spans="2:20" ht="32.25" customHeight="1" x14ac:dyDescent="0.25">
      <c r="B27" s="332">
        <v>2.0299999999999998</v>
      </c>
      <c r="C27" s="851" t="s">
        <v>174</v>
      </c>
      <c r="D27" s="851"/>
      <c r="E27" s="851"/>
      <c r="F27" s="851"/>
      <c r="G27" s="852"/>
      <c r="H27" s="902"/>
      <c r="I27" s="902"/>
      <c r="J27" s="902"/>
      <c r="K27" s="903"/>
      <c r="L27" s="325">
        <v>0</v>
      </c>
      <c r="M27" s="277"/>
      <c r="N27" s="254" t="str">
        <f>'YTD Actuals Summary'!M27</f>
        <v>[write over this with other as relevant]</v>
      </c>
      <c r="O27" s="323">
        <v>0</v>
      </c>
      <c r="P27" s="962" t="s">
        <v>128</v>
      </c>
      <c r="Q27" s="962"/>
      <c r="R27" s="963">
        <f>'2.0 Public Way Aesthetics'!F29</f>
        <v>0</v>
      </c>
      <c r="S27" s="963"/>
      <c r="T27" s="449"/>
    </row>
    <row r="28" spans="2:20" ht="32.25" customHeight="1" x14ac:dyDescent="0.25">
      <c r="B28" s="332">
        <v>2.04</v>
      </c>
      <c r="C28" s="851" t="s">
        <v>28</v>
      </c>
      <c r="D28" s="851"/>
      <c r="E28" s="851"/>
      <c r="F28" s="851"/>
      <c r="G28" s="852"/>
      <c r="H28" s="897"/>
      <c r="I28" s="897"/>
      <c r="J28" s="897"/>
      <c r="K28" s="898"/>
      <c r="L28" s="325">
        <v>0</v>
      </c>
      <c r="M28" s="277"/>
      <c r="N28" s="254" t="str">
        <f>'YTD Actuals Summary'!M28</f>
        <v>[write over this with other as relevant]</v>
      </c>
      <c r="O28" s="323">
        <v>0</v>
      </c>
      <c r="P28" s="962" t="s">
        <v>128</v>
      </c>
      <c r="Q28" s="962"/>
      <c r="R28" s="963">
        <f>'2.0 Public Way Aesthetics'!F30</f>
        <v>0</v>
      </c>
      <c r="S28" s="963"/>
      <c r="T28" s="449"/>
    </row>
    <row r="29" spans="2:20" ht="41.4" customHeight="1" x14ac:dyDescent="0.25">
      <c r="B29" s="332">
        <v>2.0499999999999998</v>
      </c>
      <c r="C29" s="851" t="s">
        <v>29</v>
      </c>
      <c r="D29" s="851"/>
      <c r="E29" s="851"/>
      <c r="F29" s="851"/>
      <c r="G29" s="852"/>
      <c r="H29" s="902"/>
      <c r="I29" s="902"/>
      <c r="J29" s="902"/>
      <c r="K29" s="903"/>
      <c r="L29" s="325">
        <v>0</v>
      </c>
      <c r="M29" s="277"/>
      <c r="N29" s="254" t="str">
        <f>'YTD Actuals Summary'!M29</f>
        <v>Maintain landscaping for Wells and Wentworth connector project</v>
      </c>
      <c r="O29" s="323">
        <v>0</v>
      </c>
      <c r="P29" s="962" t="s">
        <v>128</v>
      </c>
      <c r="Q29" s="962"/>
      <c r="R29" s="963">
        <f>'2.0 Public Way Aesthetics'!F31</f>
        <v>0</v>
      </c>
      <c r="S29" s="963"/>
      <c r="T29" s="449"/>
    </row>
    <row r="30" spans="2:20" ht="32.25" customHeight="1" x14ac:dyDescent="0.25">
      <c r="B30" s="332">
        <v>2.06</v>
      </c>
      <c r="C30" s="851" t="s">
        <v>30</v>
      </c>
      <c r="D30" s="851"/>
      <c r="E30" s="851"/>
      <c r="F30" s="851"/>
      <c r="G30" s="852"/>
      <c r="H30" s="902"/>
      <c r="I30" s="902"/>
      <c r="J30" s="902"/>
      <c r="K30" s="903"/>
      <c r="L30" s="325">
        <v>0</v>
      </c>
      <c r="M30" s="277"/>
      <c r="N30" s="254" t="str">
        <f>'YTD Actuals Summary'!M30</f>
        <v>[write over this with other as relevant]</v>
      </c>
      <c r="O30" s="323">
        <v>0</v>
      </c>
      <c r="P30" s="962" t="s">
        <v>128</v>
      </c>
      <c r="Q30" s="962"/>
      <c r="R30" s="963">
        <f>'2.0 Public Way Aesthetics'!F32</f>
        <v>0</v>
      </c>
      <c r="S30" s="963"/>
      <c r="T30" s="450"/>
    </row>
    <row r="31" spans="2:20" ht="32.25" customHeight="1" x14ac:dyDescent="0.25">
      <c r="B31" s="332">
        <v>2.0699999999999998</v>
      </c>
      <c r="C31" s="301" t="s">
        <v>160</v>
      </c>
      <c r="D31" s="302"/>
      <c r="E31" s="302"/>
      <c r="F31" s="302"/>
      <c r="G31" s="303"/>
      <c r="H31" s="902"/>
      <c r="I31" s="902"/>
      <c r="J31" s="902"/>
      <c r="K31" s="903"/>
      <c r="L31" s="325">
        <v>0</v>
      </c>
      <c r="M31" s="277"/>
      <c r="N31" s="254" t="str">
        <f>'YTD Actuals Summary'!M31</f>
        <v>[write over this with other as relevant]</v>
      </c>
      <c r="O31" s="323">
        <v>0</v>
      </c>
      <c r="P31" s="962" t="s">
        <v>128</v>
      </c>
      <c r="Q31" s="962"/>
      <c r="R31" s="963">
        <f>'2.0 Public Way Aesthetics'!F33</f>
        <v>0</v>
      </c>
      <c r="S31" s="963"/>
      <c r="T31" s="450"/>
    </row>
    <row r="32" spans="2:20" ht="32.25" customHeight="1" x14ac:dyDescent="0.25">
      <c r="B32" s="332">
        <v>2.08</v>
      </c>
      <c r="C32" s="301" t="s">
        <v>201</v>
      </c>
      <c r="D32" s="302"/>
      <c r="E32" s="302"/>
      <c r="F32" s="302"/>
      <c r="G32" s="303"/>
      <c r="H32" s="902"/>
      <c r="I32" s="902"/>
      <c r="J32" s="902"/>
      <c r="K32" s="903"/>
      <c r="L32" s="325">
        <v>0</v>
      </c>
      <c r="M32" s="277"/>
      <c r="N32" s="254" t="str">
        <f>'YTD Actuals Summary'!M32</f>
        <v>frequency of litter removal and trash pickup</v>
      </c>
      <c r="O32" s="323">
        <v>0</v>
      </c>
      <c r="P32" s="962" t="s">
        <v>128</v>
      </c>
      <c r="Q32" s="962"/>
      <c r="R32" s="963">
        <f>'2.0 Public Way Aesthetics'!F34</f>
        <v>0</v>
      </c>
      <c r="S32" s="963"/>
      <c r="T32" s="450"/>
    </row>
    <row r="33" spans="2:20" ht="32.25" customHeight="1" x14ac:dyDescent="0.25">
      <c r="B33" s="332">
        <v>2.09</v>
      </c>
      <c r="C33" s="301" t="s">
        <v>127</v>
      </c>
      <c r="D33" s="302"/>
      <c r="E33" s="302"/>
      <c r="F33" s="302"/>
      <c r="G33" s="303"/>
      <c r="H33" s="902"/>
      <c r="I33" s="902"/>
      <c r="J33" s="902"/>
      <c r="K33" s="903"/>
      <c r="L33" s="325">
        <v>0</v>
      </c>
      <c r="M33" s="277"/>
      <c r="N33" s="254" t="str">
        <f>'YTD Actuals Summary'!M33</f>
        <v>[write over this with other as relevant]</v>
      </c>
      <c r="O33" s="323">
        <v>0</v>
      </c>
      <c r="P33" s="962" t="s">
        <v>128</v>
      </c>
      <c r="Q33" s="962"/>
      <c r="R33" s="963">
        <f>'2.0 Public Way Aesthetics'!F35</f>
        <v>0</v>
      </c>
      <c r="S33" s="963"/>
      <c r="T33" s="450"/>
    </row>
    <row r="34" spans="2:20" ht="32.25" customHeight="1" x14ac:dyDescent="0.25">
      <c r="B34" s="332">
        <v>2.1</v>
      </c>
      <c r="C34" s="301" t="str">
        <f>'YTD Actuals Summary'!C34:G34</f>
        <v>City Permits</v>
      </c>
      <c r="D34" s="302"/>
      <c r="E34" s="302"/>
      <c r="F34" s="302"/>
      <c r="G34" s="303"/>
      <c r="H34" s="902"/>
      <c r="I34" s="902"/>
      <c r="J34" s="902"/>
      <c r="K34" s="903"/>
      <c r="L34" s="325">
        <v>0</v>
      </c>
      <c r="M34" s="277"/>
      <c r="N34" s="254" t="str">
        <f>'YTD Actuals Summary'!M34</f>
        <v>[write over this with other as relevant]</v>
      </c>
      <c r="O34" s="323">
        <v>0</v>
      </c>
      <c r="P34" s="962" t="s">
        <v>128</v>
      </c>
      <c r="Q34" s="962"/>
      <c r="R34" s="963">
        <f>'2.0 Public Way Aesthetics'!F36</f>
        <v>0</v>
      </c>
      <c r="S34" s="963"/>
      <c r="T34" s="450"/>
    </row>
    <row r="35" spans="2:20" s="247" customFormat="1" ht="32.25" customHeight="1" x14ac:dyDescent="0.25">
      <c r="B35" s="332">
        <v>2.11</v>
      </c>
      <c r="C35" s="301" t="str">
        <f>'YTD Actuals Summary'!C35:G35</f>
        <v>Power Washing</v>
      </c>
      <c r="D35" s="302"/>
      <c r="E35" s="302"/>
      <c r="F35" s="302"/>
      <c r="G35" s="303"/>
      <c r="H35" s="897"/>
      <c r="I35" s="897"/>
      <c r="J35" s="897"/>
      <c r="K35" s="898"/>
      <c r="L35" s="325">
        <v>0</v>
      </c>
      <c r="M35" s="277"/>
      <c r="N35" s="254" t="str">
        <f>'YTD Actuals Summary'!M35</f>
        <v>[write over this with other as relevant]</v>
      </c>
      <c r="O35" s="323">
        <v>0</v>
      </c>
      <c r="P35" s="962" t="s">
        <v>128</v>
      </c>
      <c r="Q35" s="962"/>
      <c r="R35" s="963">
        <f>'2.0 Public Way Aesthetics'!F37</f>
        <v>0</v>
      </c>
      <c r="S35" s="963"/>
      <c r="T35" s="450"/>
    </row>
    <row r="36" spans="2:20" ht="32.25" customHeight="1" x14ac:dyDescent="0.25">
      <c r="B36" s="332">
        <v>2.12</v>
      </c>
      <c r="C36" s="374" t="str">
        <f>'YTD Actuals Summary'!C36:G36</f>
        <v>Snow Removal</v>
      </c>
      <c r="D36" s="375"/>
      <c r="E36" s="375"/>
      <c r="F36" s="375"/>
      <c r="G36" s="303"/>
      <c r="H36" s="964"/>
      <c r="I36" s="964"/>
      <c r="J36" s="964"/>
      <c r="K36" s="965"/>
      <c r="L36" s="325">
        <v>0</v>
      </c>
      <c r="M36" s="277"/>
      <c r="N36" s="254" t="str">
        <f>'YTD Actuals Summary'!M36</f>
        <v>number of snow removal</v>
      </c>
      <c r="O36" s="314">
        <v>0</v>
      </c>
      <c r="P36" s="966" t="s">
        <v>128</v>
      </c>
      <c r="Q36" s="966"/>
      <c r="R36" s="963">
        <f>'2.0 Public Way Aesthetics'!F38</f>
        <v>0</v>
      </c>
      <c r="S36" s="963"/>
      <c r="T36" s="449"/>
    </row>
    <row r="37" spans="2:20" ht="32.25" customHeight="1" x14ac:dyDescent="0.25">
      <c r="B37" s="333">
        <v>2.13</v>
      </c>
      <c r="C37" s="301" t="str">
        <f>'YTD Actuals Summary'!C37:G37</f>
        <v>[Enter on Tab 2.0 Cell B18]</v>
      </c>
      <c r="D37" s="302"/>
      <c r="E37" s="302"/>
      <c r="F37" s="303"/>
      <c r="H37" s="299"/>
      <c r="I37" s="308"/>
      <c r="J37" s="308"/>
      <c r="K37" s="309"/>
      <c r="L37" s="446">
        <v>0</v>
      </c>
      <c r="M37" s="277"/>
      <c r="N37" s="254" t="str">
        <f>'YTD Actuals Summary'!M37</f>
        <v>[write over this with other as relevant]</v>
      </c>
      <c r="O37" s="454">
        <v>0</v>
      </c>
      <c r="P37" s="946"/>
      <c r="Q37" s="947"/>
      <c r="R37" s="953">
        <v>0</v>
      </c>
      <c r="S37" s="954"/>
      <c r="T37" s="449"/>
    </row>
    <row r="38" spans="2:20" ht="32.25" customHeight="1" x14ac:dyDescent="0.25">
      <c r="B38" s="333">
        <v>2.14</v>
      </c>
      <c r="C38" s="301" t="str">
        <f>'YTD Actuals Summary'!C38:G38</f>
        <v>[Enter on Tab 2.0 Cell B19]</v>
      </c>
      <c r="D38" s="302"/>
      <c r="E38" s="302"/>
      <c r="F38" s="303"/>
      <c r="H38" s="299"/>
      <c r="I38" s="308"/>
      <c r="J38" s="308"/>
      <c r="K38" s="309"/>
      <c r="L38" s="446">
        <v>0</v>
      </c>
      <c r="M38" s="277"/>
      <c r="N38" s="254" t="str">
        <f>'YTD Actuals Summary'!M38</f>
        <v>[write over this with other as relevant]</v>
      </c>
      <c r="O38" s="314">
        <v>0</v>
      </c>
      <c r="P38" s="946"/>
      <c r="Q38" s="947"/>
      <c r="R38" s="953">
        <v>0</v>
      </c>
      <c r="S38" s="954"/>
      <c r="T38" s="449"/>
    </row>
    <row r="39" spans="2:20" ht="32.25" customHeight="1" x14ac:dyDescent="0.25">
      <c r="B39" s="333">
        <v>2.15</v>
      </c>
      <c r="C39" s="301" t="str">
        <f>'YTD Actuals Summary'!C39:G39</f>
        <v>[Enter on Tab 2.0 Cell B20]</v>
      </c>
      <c r="D39" s="302"/>
      <c r="E39" s="302"/>
      <c r="F39" s="303"/>
      <c r="H39" s="299"/>
      <c r="I39" s="308"/>
      <c r="J39" s="308"/>
      <c r="K39" s="309"/>
      <c r="L39" s="446">
        <v>0</v>
      </c>
      <c r="M39" s="277"/>
      <c r="N39" s="254" t="str">
        <f>'YTD Actuals Summary'!M39</f>
        <v>[write over this with other as relevant]</v>
      </c>
      <c r="O39" s="314">
        <v>0</v>
      </c>
      <c r="P39" s="946"/>
      <c r="Q39" s="947"/>
      <c r="R39" s="953">
        <v>0</v>
      </c>
      <c r="S39" s="954"/>
      <c r="T39" s="449"/>
    </row>
    <row r="40" spans="2:20" ht="32.25" customHeight="1" x14ac:dyDescent="0.25">
      <c r="B40" s="333">
        <v>2.16</v>
      </c>
      <c r="C40" s="301" t="str">
        <f>'YTD Actuals Summary'!C40:G40</f>
        <v>[Enter on Tab 2.0 Cell B21]</v>
      </c>
      <c r="D40" s="302"/>
      <c r="E40" s="302"/>
      <c r="F40" s="303"/>
      <c r="H40" s="299"/>
      <c r="I40" s="308"/>
      <c r="J40" s="308"/>
      <c r="K40" s="309"/>
      <c r="L40" s="446">
        <v>0</v>
      </c>
      <c r="M40" s="277"/>
      <c r="N40" s="254" t="str">
        <f>'YTD Actuals Summary'!M40</f>
        <v>[write over this with other as relevant]</v>
      </c>
      <c r="O40" s="314">
        <v>0</v>
      </c>
      <c r="P40" s="946"/>
      <c r="Q40" s="947"/>
      <c r="R40" s="953">
        <v>0</v>
      </c>
      <c r="S40" s="954"/>
      <c r="T40" s="449"/>
    </row>
    <row r="41" spans="2:20" ht="32.25" customHeight="1" collapsed="1" x14ac:dyDescent="0.25">
      <c r="B41" s="284"/>
      <c r="G41" s="237"/>
      <c r="H41" s="249"/>
      <c r="I41" s="249"/>
      <c r="K41" s="248" t="s">
        <v>23</v>
      </c>
      <c r="L41" s="327">
        <v>0</v>
      </c>
      <c r="N41" s="249"/>
      <c r="O41" s="249"/>
    </row>
    <row r="42" spans="2:20" ht="14.25" customHeight="1" x14ac:dyDescent="0.25">
      <c r="B42" s="285"/>
      <c r="H42" s="232"/>
      <c r="I42" s="232"/>
      <c r="J42" s="232"/>
      <c r="K42" s="250"/>
      <c r="L42" s="249"/>
      <c r="M42" s="249"/>
      <c r="N42" s="249"/>
      <c r="O42" s="249"/>
    </row>
    <row r="43" spans="2:20" s="247" customFormat="1" ht="14.25" customHeight="1" thickBot="1" x14ac:dyDescent="0.3">
      <c r="B43" s="285"/>
      <c r="C43" s="232"/>
      <c r="D43" s="232"/>
      <c r="E43" s="232"/>
      <c r="G43" s="232"/>
      <c r="H43" s="234"/>
      <c r="I43" s="234"/>
      <c r="J43" s="256"/>
      <c r="K43" s="255"/>
      <c r="L43" s="234"/>
      <c r="M43" s="234"/>
      <c r="N43" s="234"/>
      <c r="O43" s="234"/>
      <c r="P43" s="256"/>
      <c r="Q43" s="256"/>
      <c r="R43" s="256"/>
      <c r="S43" s="256"/>
      <c r="T43" s="257"/>
    </row>
    <row r="44" spans="2:20" ht="35.25" customHeight="1" thickBot="1" x14ac:dyDescent="0.3">
      <c r="B44" s="285"/>
      <c r="G44" s="272"/>
      <c r="H44" s="959" t="s">
        <v>285</v>
      </c>
      <c r="I44" s="960"/>
      <c r="J44" s="960"/>
      <c r="K44" s="960"/>
      <c r="L44" s="961"/>
      <c r="N44" s="866" t="s">
        <v>169</v>
      </c>
      <c r="O44" s="867"/>
      <c r="P44" s="948" t="s">
        <v>181</v>
      </c>
      <c r="Q44" s="949"/>
      <c r="R44" s="948" t="s">
        <v>182</v>
      </c>
      <c r="S44" s="957"/>
      <c r="T44" s="239"/>
    </row>
    <row r="45" spans="2:20" s="245" customFormat="1" ht="43.5" customHeight="1" x14ac:dyDescent="0.25">
      <c r="B45" s="240">
        <v>3</v>
      </c>
      <c r="C45" s="872" t="s">
        <v>175</v>
      </c>
      <c r="D45" s="872"/>
      <c r="E45" s="872"/>
      <c r="F45" s="872"/>
      <c r="G45" s="873"/>
      <c r="H45" s="950" t="s">
        <v>183</v>
      </c>
      <c r="I45" s="951"/>
      <c r="J45" s="951"/>
      <c r="K45" s="952"/>
      <c r="L45" s="273" t="s">
        <v>286</v>
      </c>
      <c r="M45" s="241"/>
      <c r="N45" s="242" t="s">
        <v>172</v>
      </c>
      <c r="O45" s="274" t="s">
        <v>302</v>
      </c>
      <c r="P45" s="956" t="s">
        <v>286</v>
      </c>
      <c r="Q45" s="956"/>
      <c r="R45" s="956"/>
      <c r="S45" s="956"/>
      <c r="T45" s="252" t="s">
        <v>231</v>
      </c>
    </row>
    <row r="46" spans="2:20" s="247" customFormat="1" ht="32.25" customHeight="1" x14ac:dyDescent="0.25">
      <c r="B46" s="332">
        <v>3.01</v>
      </c>
      <c r="C46" s="851" t="s">
        <v>32</v>
      </c>
      <c r="D46" s="851"/>
      <c r="E46" s="851"/>
      <c r="F46" s="851"/>
      <c r="G46" s="852"/>
      <c r="H46" s="897"/>
      <c r="I46" s="897"/>
      <c r="J46" s="897"/>
      <c r="K46" s="898"/>
      <c r="L46" s="325">
        <v>0</v>
      </c>
      <c r="M46" s="277"/>
      <c r="N46" s="254" t="str">
        <f>'YTD Actuals Summary'!M45</f>
        <v># of trash cans under maintenance</v>
      </c>
      <c r="O46" s="315">
        <v>0</v>
      </c>
      <c r="P46" s="945" t="s">
        <v>128</v>
      </c>
      <c r="Q46" s="945"/>
      <c r="R46" s="955">
        <f>'3.0 Sustainability &amp; Public'!F23</f>
        <v>2</v>
      </c>
      <c r="S46" s="955"/>
      <c r="T46" s="450"/>
    </row>
    <row r="47" spans="2:20" s="247" customFormat="1" ht="32.25" customHeight="1" x14ac:dyDescent="0.25">
      <c r="B47" s="332">
        <v>3.02</v>
      </c>
      <c r="C47" s="851" t="s">
        <v>34</v>
      </c>
      <c r="D47" s="851"/>
      <c r="E47" s="851"/>
      <c r="F47" s="851"/>
      <c r="G47" s="852"/>
      <c r="H47" s="902"/>
      <c r="I47" s="902"/>
      <c r="J47" s="902"/>
      <c r="K47" s="903"/>
      <c r="L47" s="325">
        <v>0</v>
      </c>
      <c r="M47" s="277"/>
      <c r="N47" s="254" t="str">
        <f>'YTD Actuals Summary'!M46</f>
        <v># of seminars been held</v>
      </c>
      <c r="O47" s="315">
        <v>0</v>
      </c>
      <c r="P47" s="945" t="s">
        <v>128</v>
      </c>
      <c r="Q47" s="945"/>
      <c r="R47" s="955">
        <f>'3.0 Sustainability &amp; Public'!F24</f>
        <v>0</v>
      </c>
      <c r="S47" s="955"/>
      <c r="T47" s="450"/>
    </row>
    <row r="48" spans="2:20" s="247" customFormat="1" ht="32.25" customHeight="1" x14ac:dyDescent="0.25">
      <c r="B48" s="332">
        <v>3.03</v>
      </c>
      <c r="C48" s="851" t="s">
        <v>36</v>
      </c>
      <c r="D48" s="851"/>
      <c r="E48" s="851"/>
      <c r="F48" s="851"/>
      <c r="G48" s="852"/>
      <c r="H48" s="895"/>
      <c r="I48" s="895"/>
      <c r="J48" s="895"/>
      <c r="K48" s="896"/>
      <c r="L48" s="325">
        <v>0</v>
      </c>
      <c r="M48" s="277"/>
      <c r="N48" s="254" t="str">
        <f>'YTD Actuals Summary'!M47</f>
        <v># of public transit tools been maintained</v>
      </c>
      <c r="O48" s="315">
        <v>0</v>
      </c>
      <c r="P48" s="945" t="s">
        <v>128</v>
      </c>
      <c r="Q48" s="945"/>
      <c r="R48" s="955">
        <f>'3.0 Sustainability &amp; Public'!F25</f>
        <v>0</v>
      </c>
      <c r="S48" s="955"/>
      <c r="T48" s="450"/>
    </row>
    <row r="49" spans="2:20" s="247" customFormat="1" ht="32.25" customHeight="1" x14ac:dyDescent="0.25">
      <c r="B49" s="332">
        <v>3.04</v>
      </c>
      <c r="C49" s="851" t="s">
        <v>38</v>
      </c>
      <c r="D49" s="851"/>
      <c r="E49" s="851"/>
      <c r="F49" s="851"/>
      <c r="G49" s="852"/>
      <c r="H49" s="902"/>
      <c r="I49" s="902"/>
      <c r="J49" s="902"/>
      <c r="K49" s="903"/>
      <c r="L49" s="325">
        <v>0</v>
      </c>
      <c r="M49" s="277"/>
      <c r="N49" s="254" t="str">
        <f>'YTD Actuals Summary'!M48</f>
        <v>[write over this with other as relevant]</v>
      </c>
      <c r="O49" s="315">
        <v>0</v>
      </c>
      <c r="P49" s="945" t="s">
        <v>128</v>
      </c>
      <c r="Q49" s="945"/>
      <c r="R49" s="955">
        <f>'3.0 Sustainability &amp; Public'!F26</f>
        <v>0</v>
      </c>
      <c r="S49" s="955"/>
      <c r="T49" s="450"/>
    </row>
    <row r="50" spans="2:20" s="247" customFormat="1" ht="32.25" customHeight="1" x14ac:dyDescent="0.25">
      <c r="B50" s="332">
        <v>3.05</v>
      </c>
      <c r="C50" s="851" t="s">
        <v>40</v>
      </c>
      <c r="D50" s="851"/>
      <c r="E50" s="851"/>
      <c r="F50" s="851"/>
      <c r="G50" s="852"/>
      <c r="H50" s="902"/>
      <c r="I50" s="902"/>
      <c r="J50" s="902"/>
      <c r="K50" s="903"/>
      <c r="L50" s="325">
        <v>0</v>
      </c>
      <c r="M50" s="277"/>
      <c r="N50" s="254" t="str">
        <f>'YTD Actuals Summary'!M49</f>
        <v>[write over this with other as relevant]</v>
      </c>
      <c r="O50" s="315">
        <v>0</v>
      </c>
      <c r="P50" s="945" t="s">
        <v>128</v>
      </c>
      <c r="Q50" s="945"/>
      <c r="R50" s="955">
        <f>'3.0 Sustainability &amp; Public'!F27</f>
        <v>0</v>
      </c>
      <c r="S50" s="955"/>
      <c r="T50" s="450"/>
    </row>
    <row r="51" spans="2:20" s="247" customFormat="1" ht="32.25" customHeight="1" x14ac:dyDescent="0.25">
      <c r="B51" s="332">
        <v>3.06</v>
      </c>
      <c r="C51" s="851" t="str">
        <f>'YTD Actuals Summary'!C50:G50</f>
        <v>[Enter on Tab 3.0 Cell B11]</v>
      </c>
      <c r="D51" s="851"/>
      <c r="E51" s="851"/>
      <c r="F51" s="851"/>
      <c r="G51" s="852"/>
      <c r="H51" s="895"/>
      <c r="I51" s="895"/>
      <c r="J51" s="895"/>
      <c r="K51" s="896"/>
      <c r="L51" s="325">
        <v>0</v>
      </c>
      <c r="M51" s="277"/>
      <c r="N51" s="254" t="str">
        <f>'YTD Actuals Summary'!M50</f>
        <v>[write over this with other as relevant]</v>
      </c>
      <c r="O51" s="315">
        <v>0</v>
      </c>
      <c r="P51" s="945" t="s">
        <v>128</v>
      </c>
      <c r="Q51" s="945"/>
      <c r="R51" s="955">
        <f>'3.0 Sustainability &amp; Public'!F28</f>
        <v>0</v>
      </c>
      <c r="S51" s="955"/>
      <c r="T51" s="450"/>
    </row>
    <row r="52" spans="2:20" s="247" customFormat="1" ht="32.25" customHeight="1" x14ac:dyDescent="0.25">
      <c r="B52" s="332">
        <v>3.07</v>
      </c>
      <c r="C52" s="851" t="str">
        <f>'YTD Actuals Summary'!C51:G51</f>
        <v>[Enter on Tab 3.0 Cell B12]</v>
      </c>
      <c r="D52" s="851"/>
      <c r="E52" s="851"/>
      <c r="F52" s="851"/>
      <c r="G52" s="852"/>
      <c r="H52" s="902"/>
      <c r="I52" s="902"/>
      <c r="J52" s="902"/>
      <c r="K52" s="903"/>
      <c r="L52" s="325">
        <v>0</v>
      </c>
      <c r="M52" s="277"/>
      <c r="N52" s="254" t="str">
        <f>'YTD Actuals Summary'!M51</f>
        <v>[write over this with other as relevant]</v>
      </c>
      <c r="O52" s="315">
        <v>0</v>
      </c>
      <c r="P52" s="945" t="s">
        <v>128</v>
      </c>
      <c r="Q52" s="945"/>
      <c r="R52" s="955">
        <f>'3.0 Sustainability &amp; Public'!F29</f>
        <v>0</v>
      </c>
      <c r="S52" s="955"/>
      <c r="T52" s="450"/>
    </row>
    <row r="53" spans="2:20" ht="32.25" customHeight="1" x14ac:dyDescent="0.25">
      <c r="B53" s="332">
        <v>3.08</v>
      </c>
      <c r="C53" s="851" t="str">
        <f>'YTD Actuals Summary'!C52:G52</f>
        <v>[Enter on Tab 3.0 Cell B13]</v>
      </c>
      <c r="D53" s="851"/>
      <c r="E53" s="851"/>
      <c r="F53" s="851"/>
      <c r="G53" s="852"/>
      <c r="H53" s="902"/>
      <c r="I53" s="902"/>
      <c r="J53" s="902"/>
      <c r="K53" s="903"/>
      <c r="L53" s="325">
        <v>0</v>
      </c>
      <c r="M53" s="277"/>
      <c r="N53" s="254" t="str">
        <f>'YTD Actuals Summary'!M52</f>
        <v>[write over this with other as relevant]</v>
      </c>
      <c r="O53" s="315">
        <v>0</v>
      </c>
      <c r="P53" s="945" t="s">
        <v>128</v>
      </c>
      <c r="Q53" s="945"/>
      <c r="R53" s="955">
        <f>'3.0 Sustainability &amp; Public'!F30</f>
        <v>0</v>
      </c>
      <c r="S53" s="955"/>
      <c r="T53" s="450"/>
    </row>
    <row r="54" spans="2:20" ht="32.25" customHeight="1" x14ac:dyDescent="0.25">
      <c r="B54" s="332">
        <v>3.09</v>
      </c>
      <c r="C54" s="935" t="str">
        <f>'YTD Actuals Summary'!C53:G53</f>
        <v>[Enter on Tab 3.0 Cell B14]</v>
      </c>
      <c r="D54" s="935"/>
      <c r="E54" s="935"/>
      <c r="F54" s="935"/>
      <c r="G54" s="852"/>
      <c r="H54" s="902"/>
      <c r="I54" s="902"/>
      <c r="J54" s="902"/>
      <c r="K54" s="903"/>
      <c r="L54" s="325">
        <v>0</v>
      </c>
      <c r="M54" s="277"/>
      <c r="N54" s="254" t="str">
        <f>'YTD Actuals Summary'!M53</f>
        <v>[write over this with other as relevant]</v>
      </c>
      <c r="O54" s="315">
        <v>0</v>
      </c>
      <c r="P54" s="945" t="s">
        <v>128</v>
      </c>
      <c r="Q54" s="945"/>
      <c r="R54" s="955">
        <f>'3.0 Sustainability &amp; Public'!F31</f>
        <v>0</v>
      </c>
      <c r="S54" s="955"/>
      <c r="T54" s="449"/>
    </row>
    <row r="55" spans="2:20" ht="32.25" customHeight="1" x14ac:dyDescent="0.25">
      <c r="B55" s="333">
        <v>3.1</v>
      </c>
      <c r="C55" s="304" t="str">
        <f>'YTD Actuals Summary'!C54:G54</f>
        <v>[Enter on Tab 3.0 Cell B15]</v>
      </c>
      <c r="D55" s="295"/>
      <c r="E55" s="295"/>
      <c r="F55" s="282"/>
      <c r="G55" s="233"/>
      <c r="H55" s="969"/>
      <c r="I55" s="969"/>
      <c r="J55" s="969"/>
      <c r="K55" s="969"/>
      <c r="L55" s="325">
        <v>0</v>
      </c>
      <c r="M55" s="277"/>
      <c r="N55" s="254" t="str">
        <f>'YTD Actuals Summary'!M54</f>
        <v>[write over this with other as relevant]</v>
      </c>
      <c r="O55" s="315">
        <v>0</v>
      </c>
      <c r="P55" s="970" t="s">
        <v>128</v>
      </c>
      <c r="Q55" s="971"/>
      <c r="R55" s="972">
        <f>'3.0 Sustainability &amp; Public'!F32</f>
        <v>0</v>
      </c>
      <c r="S55" s="973"/>
      <c r="T55" s="449"/>
    </row>
    <row r="56" spans="2:20" ht="32.25" customHeight="1" x14ac:dyDescent="0.25">
      <c r="B56" s="332">
        <v>3.11</v>
      </c>
      <c r="C56" s="305" t="str">
        <f>'YTD Actuals Summary'!C55:G55</f>
        <v>[Enter on Tab 3.0 Cell B16]</v>
      </c>
      <c r="D56" s="296"/>
      <c r="E56" s="296"/>
      <c r="F56" s="297"/>
      <c r="G56" s="233"/>
      <c r="H56" s="969"/>
      <c r="I56" s="969"/>
      <c r="J56" s="969"/>
      <c r="K56" s="969"/>
      <c r="L56" s="325">
        <v>0</v>
      </c>
      <c r="M56" s="277"/>
      <c r="N56" s="254" t="str">
        <f>'YTD Actuals Summary'!M55</f>
        <v>[write over this with other as relevant]</v>
      </c>
      <c r="O56" s="315">
        <v>0</v>
      </c>
      <c r="P56" s="970" t="s">
        <v>207</v>
      </c>
      <c r="Q56" s="971"/>
      <c r="R56" s="972">
        <f>'3.0 Sustainability &amp; Public'!F33</f>
        <v>0</v>
      </c>
      <c r="S56" s="973"/>
      <c r="T56" s="449"/>
    </row>
    <row r="57" spans="2:20" ht="32.25" customHeight="1" x14ac:dyDescent="0.25">
      <c r="B57" s="332">
        <v>3.12</v>
      </c>
      <c r="C57" s="304" t="str">
        <f>'YTD Actuals Summary'!C56:G56</f>
        <v>[Enter on Tab 3.0 Cell B17]</v>
      </c>
      <c r="D57" s="295"/>
      <c r="E57" s="295"/>
      <c r="F57" s="282"/>
      <c r="G57" s="233"/>
      <c r="H57" s="969"/>
      <c r="I57" s="969"/>
      <c r="J57" s="969"/>
      <c r="K57" s="969"/>
      <c r="L57" s="325">
        <v>0</v>
      </c>
      <c r="M57" s="277"/>
      <c r="N57" s="254" t="str">
        <f>'YTD Actuals Summary'!M56</f>
        <v>[write over this with other as relevant]</v>
      </c>
      <c r="O57" s="315">
        <v>0</v>
      </c>
      <c r="P57" s="970" t="s">
        <v>128</v>
      </c>
      <c r="Q57" s="971"/>
      <c r="R57" s="972">
        <f>'3.0 Sustainability &amp; Public'!F34</f>
        <v>0</v>
      </c>
      <c r="S57" s="973"/>
      <c r="T57" s="449"/>
    </row>
    <row r="58" spans="2:20" ht="32.25" customHeight="1" collapsed="1" x14ac:dyDescent="0.25">
      <c r="B58" s="285"/>
      <c r="H58" s="249"/>
      <c r="I58" s="249"/>
      <c r="K58" s="248" t="s">
        <v>23</v>
      </c>
      <c r="L58" s="326">
        <f>SUM(L46:L57)</f>
        <v>0</v>
      </c>
      <c r="N58" s="249"/>
      <c r="O58" s="249"/>
    </row>
    <row r="59" spans="2:20" ht="18.75" customHeight="1" x14ac:dyDescent="0.25">
      <c r="B59" s="285"/>
      <c r="H59" s="232"/>
      <c r="I59" s="232"/>
      <c r="J59" s="232"/>
      <c r="K59" s="250"/>
      <c r="L59" s="249"/>
      <c r="M59" s="249"/>
      <c r="N59" s="249"/>
      <c r="O59" s="249"/>
    </row>
    <row r="60" spans="2:20" ht="17.25" customHeight="1" x14ac:dyDescent="0.25">
      <c r="B60" s="285"/>
      <c r="G60" s="272"/>
      <c r="H60" s="249"/>
      <c r="I60" s="249"/>
      <c r="K60" s="237"/>
      <c r="L60" s="233"/>
      <c r="M60" s="249"/>
      <c r="N60" s="249"/>
      <c r="O60" s="249"/>
    </row>
    <row r="61" spans="2:20" s="245" customFormat="1" ht="43.5" customHeight="1" x14ac:dyDescent="0.25">
      <c r="B61" s="240">
        <v>4</v>
      </c>
      <c r="C61" s="872" t="s">
        <v>42</v>
      </c>
      <c r="D61" s="872"/>
      <c r="E61" s="872"/>
      <c r="F61" s="872"/>
      <c r="G61" s="873"/>
      <c r="H61" s="906" t="s">
        <v>183</v>
      </c>
      <c r="I61" s="967"/>
      <c r="J61" s="967"/>
      <c r="K61" s="968"/>
      <c r="L61" s="273" t="s">
        <v>286</v>
      </c>
      <c r="M61" s="241"/>
      <c r="N61" s="252" t="s">
        <v>172</v>
      </c>
      <c r="O61" s="276" t="s">
        <v>302</v>
      </c>
      <c r="P61" s="975" t="s">
        <v>286</v>
      </c>
      <c r="Q61" s="976"/>
      <c r="R61" s="976"/>
      <c r="S61" s="977"/>
      <c r="T61" s="252" t="s">
        <v>231</v>
      </c>
    </row>
    <row r="62" spans="2:20" s="247" customFormat="1" ht="32.25" customHeight="1" x14ac:dyDescent="0.25">
      <c r="B62" s="332">
        <v>4.01</v>
      </c>
      <c r="C62" s="301" t="str">
        <f>'4.0 Economic &amp; Business Dev.'!B6</f>
        <v>Site Marketing (materials, services, etc.)</v>
      </c>
      <c r="D62" s="302"/>
      <c r="E62" s="302"/>
      <c r="F62" s="302"/>
      <c r="G62" s="303"/>
      <c r="H62" s="898"/>
      <c r="I62" s="928"/>
      <c r="J62" s="928"/>
      <c r="K62" s="929"/>
      <c r="L62" s="325">
        <v>0</v>
      </c>
      <c r="M62" s="277"/>
      <c r="N62" s="254" t="str">
        <f>'YTD Actuals Summary'!M61</f>
        <v>Number of Sites Marketed</v>
      </c>
      <c r="O62" s="315">
        <v>0</v>
      </c>
      <c r="P62" s="970" t="s">
        <v>128</v>
      </c>
      <c r="Q62" s="971"/>
      <c r="R62" s="972">
        <f>'4.0 Economic &amp; Business Dev.'!F23</f>
        <v>100</v>
      </c>
      <c r="S62" s="973"/>
      <c r="T62" s="450"/>
    </row>
    <row r="63" spans="2:20" s="247" customFormat="1" ht="32.25" customHeight="1" x14ac:dyDescent="0.25">
      <c r="B63" s="332">
        <v>4.0199999999999996</v>
      </c>
      <c r="C63" s="301" t="str">
        <f>'4.0 Economic &amp; Business Dev.'!B7</f>
        <v>Group Purchasing Program</v>
      </c>
      <c r="D63" s="302"/>
      <c r="E63" s="302"/>
      <c r="F63" s="302"/>
      <c r="G63" s="303"/>
      <c r="H63" s="903"/>
      <c r="I63" s="904"/>
      <c r="J63" s="904"/>
      <c r="K63" s="905"/>
      <c r="L63" s="325">
        <v>0</v>
      </c>
      <c r="M63" s="277"/>
      <c r="N63" s="254" t="str">
        <f>'YTD Actuals Summary'!M62</f>
        <v>[write over this with other as relevant]</v>
      </c>
      <c r="O63" s="315">
        <v>0</v>
      </c>
      <c r="P63" s="970" t="s">
        <v>128</v>
      </c>
      <c r="Q63" s="971"/>
      <c r="R63" s="972">
        <f>'4.0 Economic &amp; Business Dev.'!F24</f>
        <v>0</v>
      </c>
      <c r="S63" s="973"/>
      <c r="T63" s="450"/>
    </row>
    <row r="64" spans="2:20" s="247" customFormat="1" ht="32.25" customHeight="1" x14ac:dyDescent="0.25">
      <c r="B64" s="332">
        <v>4.03</v>
      </c>
      <c r="C64" s="301" t="str">
        <f>'4.0 Economic &amp; Business Dev.'!B8</f>
        <v>Supplemental Transit (if subcontracted)</v>
      </c>
      <c r="D64" s="302"/>
      <c r="E64" s="302"/>
      <c r="F64" s="302"/>
      <c r="G64" s="303"/>
      <c r="H64" s="903"/>
      <c r="I64" s="904"/>
      <c r="J64" s="904"/>
      <c r="K64" s="905"/>
      <c r="L64" s="325">
        <v>0</v>
      </c>
      <c r="M64" s="277"/>
      <c r="N64" s="254" t="str">
        <f>'YTD Actuals Summary'!M63</f>
        <v>[write over this with other as relevant]</v>
      </c>
      <c r="O64" s="315">
        <v>0</v>
      </c>
      <c r="P64" s="970" t="s">
        <v>128</v>
      </c>
      <c r="Q64" s="971"/>
      <c r="R64" s="972">
        <f>'4.0 Economic &amp; Business Dev.'!F25</f>
        <v>0</v>
      </c>
      <c r="S64" s="973"/>
      <c r="T64" s="450"/>
    </row>
    <row r="65" spans="2:20" s="247" customFormat="1" ht="32.25" customHeight="1" x14ac:dyDescent="0.25">
      <c r="B65" s="332">
        <v>4.04</v>
      </c>
      <c r="C65" s="301" t="str">
        <f>'4.0 Economic &amp; Business Dev.'!B9</f>
        <v>Shuttle Service Non-Personnel Expenses</v>
      </c>
      <c r="D65" s="302"/>
      <c r="E65" s="302"/>
      <c r="F65" s="302"/>
      <c r="G65" s="307"/>
      <c r="H65" s="930"/>
      <c r="I65" s="931"/>
      <c r="J65" s="931"/>
      <c r="K65" s="974"/>
      <c r="L65" s="325">
        <v>0</v>
      </c>
      <c r="M65" s="277"/>
      <c r="N65" s="899"/>
      <c r="O65" s="900"/>
      <c r="P65" s="900"/>
      <c r="Q65" s="900"/>
      <c r="R65" s="900"/>
      <c r="S65" s="900"/>
      <c r="T65" s="901"/>
    </row>
    <row r="66" spans="2:20" s="247" customFormat="1" ht="32.25" customHeight="1" x14ac:dyDescent="0.25">
      <c r="B66" s="332">
        <v>4.05</v>
      </c>
      <c r="C66" s="301" t="str">
        <f>'4.0 Economic &amp; Business Dev.'!B11</f>
        <v>Wi-Fi District Infrastructure/Maintenance</v>
      </c>
      <c r="D66" s="302"/>
      <c r="E66" s="302"/>
      <c r="F66" s="302"/>
      <c r="G66" s="303"/>
      <c r="H66" s="903"/>
      <c r="I66" s="904"/>
      <c r="J66" s="904"/>
      <c r="K66" s="905"/>
      <c r="L66" s="325">
        <v>0</v>
      </c>
      <c r="M66" s="277"/>
      <c r="N66" s="254" t="str">
        <f>'YTD Actuals Summary'!M65</f>
        <v>[write over this with other as relevant]</v>
      </c>
      <c r="O66" s="315">
        <v>0</v>
      </c>
      <c r="P66" s="970" t="s">
        <v>128</v>
      </c>
      <c r="Q66" s="971"/>
      <c r="R66" s="972" t="str">
        <f>'4.0 Economic &amp; Business Dev.'!F28</f>
        <v>0-1</v>
      </c>
      <c r="S66" s="973"/>
      <c r="T66" s="450"/>
    </row>
    <row r="67" spans="2:20" s="247" customFormat="1" ht="32.25" customHeight="1" x14ac:dyDescent="0.25">
      <c r="B67" s="332">
        <v>4.0599999999999996</v>
      </c>
      <c r="C67" s="301" t="str">
        <f>'4.0 Economic &amp; Business Dev.'!B12</f>
        <v>Strategic Planning</v>
      </c>
      <c r="D67" s="302"/>
      <c r="E67" s="302"/>
      <c r="F67" s="302"/>
      <c r="G67" s="303"/>
      <c r="H67" s="903"/>
      <c r="I67" s="904"/>
      <c r="J67" s="904"/>
      <c r="K67" s="905"/>
      <c r="L67" s="325">
        <v>0</v>
      </c>
      <c r="M67" s="277"/>
      <c r="N67" s="254" t="s">
        <v>22</v>
      </c>
      <c r="O67" s="315">
        <v>0</v>
      </c>
      <c r="P67" s="970" t="s">
        <v>128</v>
      </c>
      <c r="Q67" s="971"/>
      <c r="R67" s="972" t="str">
        <f>'4.0 Economic &amp; Business Dev.'!F28</f>
        <v>0-1</v>
      </c>
      <c r="S67" s="973"/>
      <c r="T67" s="450"/>
    </row>
    <row r="68" spans="2:20" s="247" customFormat="1" ht="32.25" customHeight="1" x14ac:dyDescent="0.25">
      <c r="B68" s="332">
        <v>4.07</v>
      </c>
      <c r="C68" s="301" t="str">
        <f>'4.0 Economic &amp; Business Dev.'!B13</f>
        <v>Economic Impact Study, Market Study, Branding Study etc.</v>
      </c>
      <c r="D68" s="302"/>
      <c r="E68" s="302"/>
      <c r="F68" s="302"/>
      <c r="G68" s="303"/>
      <c r="H68" s="903"/>
      <c r="I68" s="904"/>
      <c r="J68" s="904"/>
      <c r="K68" s="905"/>
      <c r="L68" s="325">
        <v>0</v>
      </c>
      <c r="M68" s="277"/>
      <c r="N68" s="254" t="s">
        <v>22</v>
      </c>
      <c r="O68" s="315">
        <v>0</v>
      </c>
      <c r="P68" s="970" t="s">
        <v>128</v>
      </c>
      <c r="Q68" s="971"/>
      <c r="R68" s="972">
        <f>'4.0 Economic &amp; Business Dev.'!F29</f>
        <v>1</v>
      </c>
      <c r="S68" s="973"/>
      <c r="T68" s="450"/>
    </row>
    <row r="69" spans="2:20" s="247" customFormat="1" ht="32.25" customHeight="1" x14ac:dyDescent="0.25">
      <c r="B69" s="332">
        <v>4.08</v>
      </c>
      <c r="C69" s="301" t="str">
        <f>'4.0 Economic &amp; Business Dev.'!B14</f>
        <v>Master Planning</v>
      </c>
      <c r="D69" s="302"/>
      <c r="E69" s="302"/>
      <c r="F69" s="302"/>
      <c r="G69" s="303"/>
      <c r="H69" s="896"/>
      <c r="I69" s="932"/>
      <c r="J69" s="932"/>
      <c r="K69" s="933"/>
      <c r="L69" s="325">
        <v>0</v>
      </c>
      <c r="M69" s="277"/>
      <c r="N69" s="254" t="s">
        <v>22</v>
      </c>
      <c r="O69" s="315">
        <v>0</v>
      </c>
      <c r="P69" s="970" t="s">
        <v>128</v>
      </c>
      <c r="Q69" s="971"/>
      <c r="R69" s="972">
        <f>'5.0 Safety Programs'!F29</f>
        <v>0</v>
      </c>
      <c r="S69" s="973"/>
      <c r="T69" s="450"/>
    </row>
    <row r="70" spans="2:20" s="247" customFormat="1" ht="32.25" customHeight="1" x14ac:dyDescent="0.25">
      <c r="B70" s="332">
        <v>4.09</v>
      </c>
      <c r="C70" s="301" t="str">
        <f>'4.0 Economic &amp; Business Dev.'!B15</f>
        <v>SSA Designation</v>
      </c>
      <c r="D70" s="302"/>
      <c r="E70" s="302"/>
      <c r="F70" s="302"/>
      <c r="G70" s="303"/>
      <c r="H70" s="896"/>
      <c r="I70" s="932"/>
      <c r="J70" s="932"/>
      <c r="K70" s="933"/>
      <c r="L70" s="325">
        <v>0</v>
      </c>
      <c r="M70" s="277"/>
      <c r="N70" s="254" t="s">
        <v>22</v>
      </c>
      <c r="O70" s="315">
        <v>0</v>
      </c>
      <c r="P70" s="970" t="s">
        <v>128</v>
      </c>
      <c r="Q70" s="971"/>
      <c r="R70" s="972">
        <f>'4.0 Economic &amp; Business Dev.'!F31</f>
        <v>0</v>
      </c>
      <c r="S70" s="973"/>
      <c r="T70" s="450"/>
    </row>
    <row r="71" spans="2:20" s="247" customFormat="1" ht="32.25" customHeight="1" x14ac:dyDescent="0.25">
      <c r="B71" s="332">
        <v>4.0999999999999996</v>
      </c>
      <c r="C71" s="301" t="str">
        <f>'4.0 Economic &amp; Business Dev.'!B16</f>
        <v>[Enter on Tab 4.0 Cell B16]</v>
      </c>
      <c r="D71" s="302"/>
      <c r="E71" s="302"/>
      <c r="F71" s="302"/>
      <c r="G71" s="303"/>
      <c r="H71" s="896"/>
      <c r="I71" s="932"/>
      <c r="J71" s="932"/>
      <c r="K71" s="933"/>
      <c r="L71" s="325">
        <v>0</v>
      </c>
      <c r="M71" s="277"/>
      <c r="N71" s="254" t="s">
        <v>22</v>
      </c>
      <c r="O71" s="315">
        <v>0</v>
      </c>
      <c r="P71" s="970" t="s">
        <v>128</v>
      </c>
      <c r="Q71" s="971"/>
      <c r="R71" s="972">
        <f>'4.0 Economic &amp; Business Dev.'!F32</f>
        <v>0</v>
      </c>
      <c r="S71" s="973"/>
      <c r="T71" s="450"/>
    </row>
    <row r="72" spans="2:20" ht="32.25" customHeight="1" thickBot="1" x14ac:dyDescent="0.3">
      <c r="B72" s="332">
        <v>4.1100000000000003</v>
      </c>
      <c r="C72" s="301" t="str">
        <f>'4.0 Economic &amp; Business Dev.'!B17</f>
        <v>[Enter on Tab 4.0 Cell B17]</v>
      </c>
      <c r="D72" s="302"/>
      <c r="E72" s="302"/>
      <c r="F72" s="302"/>
      <c r="G72" s="303"/>
      <c r="H72" s="902"/>
      <c r="I72" s="902"/>
      <c r="J72" s="902"/>
      <c r="K72" s="903"/>
      <c r="L72" s="325">
        <v>0</v>
      </c>
      <c r="M72" s="277"/>
      <c r="N72" s="254" t="s">
        <v>22</v>
      </c>
      <c r="O72" s="315">
        <v>0</v>
      </c>
      <c r="P72" s="945" t="s">
        <v>128</v>
      </c>
      <c r="Q72" s="945"/>
      <c r="R72" s="972">
        <f>'4.0 Economic &amp; Business Dev.'!F33</f>
        <v>0</v>
      </c>
      <c r="S72" s="973"/>
      <c r="T72" s="449"/>
    </row>
    <row r="73" spans="2:20" ht="32.25" customHeight="1" collapsed="1" thickTop="1" x14ac:dyDescent="0.25">
      <c r="B73" s="285"/>
      <c r="H73" s="249"/>
      <c r="I73" s="277"/>
      <c r="J73" s="277"/>
      <c r="K73" s="248" t="s">
        <v>23</v>
      </c>
      <c r="L73" s="328">
        <f>SUM(L62:L72)</f>
        <v>0</v>
      </c>
      <c r="N73" s="277"/>
      <c r="O73" s="277"/>
      <c r="P73" s="277"/>
      <c r="Q73" s="277"/>
      <c r="R73" s="277"/>
      <c r="S73" s="277"/>
      <c r="T73" s="258"/>
    </row>
    <row r="74" spans="2:20" ht="20.25" customHeight="1" x14ac:dyDescent="0.25">
      <c r="B74" s="285"/>
      <c r="H74" s="232"/>
      <c r="I74" s="232"/>
      <c r="J74" s="232"/>
      <c r="K74" s="250"/>
      <c r="L74" s="249"/>
      <c r="M74" s="249"/>
      <c r="N74" s="249"/>
      <c r="O74" s="249"/>
    </row>
    <row r="75" spans="2:20" ht="21.75" customHeight="1" x14ac:dyDescent="0.25">
      <c r="B75" s="285"/>
      <c r="G75" s="272"/>
      <c r="N75" s="233"/>
      <c r="O75" s="236"/>
      <c r="P75" s="233"/>
      <c r="Q75" s="233"/>
      <c r="R75" s="233"/>
      <c r="S75" s="233"/>
      <c r="T75" s="239"/>
    </row>
    <row r="76" spans="2:20" s="245" customFormat="1" ht="43.5" customHeight="1" x14ac:dyDescent="0.25">
      <c r="B76" s="240">
        <v>5</v>
      </c>
      <c r="C76" s="872" t="s">
        <v>50</v>
      </c>
      <c r="D76" s="872"/>
      <c r="E76" s="872"/>
      <c r="F76" s="872"/>
      <c r="G76" s="873"/>
      <c r="H76" s="958" t="s">
        <v>183</v>
      </c>
      <c r="I76" s="978"/>
      <c r="J76" s="978"/>
      <c r="K76" s="979"/>
      <c r="L76" s="273" t="s">
        <v>286</v>
      </c>
      <c r="M76" s="241"/>
      <c r="N76" s="252" t="s">
        <v>172</v>
      </c>
      <c r="O76" s="276" t="s">
        <v>302</v>
      </c>
      <c r="P76" s="956" t="s">
        <v>286</v>
      </c>
      <c r="Q76" s="956"/>
      <c r="R76" s="956"/>
      <c r="S76" s="956"/>
      <c r="T76" s="252" t="s">
        <v>231</v>
      </c>
    </row>
    <row r="77" spans="2:20" s="247" customFormat="1" ht="32.25" customHeight="1" x14ac:dyDescent="0.25">
      <c r="B77" s="332">
        <v>5.01</v>
      </c>
      <c r="C77" s="851" t="str">
        <f>'YTD Actuals Summary'!C76:G76</f>
        <v>Public Way Surveillance Cameras/Maintenance</v>
      </c>
      <c r="D77" s="851"/>
      <c r="E77" s="851"/>
      <c r="F77" s="851"/>
      <c r="G77" s="852"/>
      <c r="H77" s="897"/>
      <c r="I77" s="897"/>
      <c r="J77" s="897"/>
      <c r="K77" s="898"/>
      <c r="L77" s="325">
        <v>0</v>
      </c>
      <c r="M77" s="277"/>
      <c r="N77" s="246" t="str">
        <f>'YTD Actuals Summary'!M76</f>
        <v># of security tools been maintained</v>
      </c>
      <c r="O77" s="315">
        <v>0</v>
      </c>
      <c r="P77" s="945" t="s">
        <v>128</v>
      </c>
      <c r="Q77" s="945"/>
      <c r="R77" s="955">
        <f>'5.0 Safety Programs'!F23</f>
        <v>1</v>
      </c>
      <c r="S77" s="955"/>
      <c r="T77" s="449"/>
    </row>
    <row r="78" spans="2:20" s="247" customFormat="1" ht="32.25" customHeight="1" x14ac:dyDescent="0.25">
      <c r="B78" s="332">
        <v>5.0199999999999996</v>
      </c>
      <c r="C78" s="851" t="str">
        <f>'YTD Actuals Summary'!C77:G77</f>
        <v>Safety Improvement Program - Rebates</v>
      </c>
      <c r="D78" s="851"/>
      <c r="E78" s="851"/>
      <c r="F78" s="851"/>
      <c r="G78" s="852"/>
      <c r="H78" s="902"/>
      <c r="I78" s="902"/>
      <c r="J78" s="902"/>
      <c r="K78" s="903"/>
      <c r="L78" s="325">
        <v>0</v>
      </c>
      <c r="M78" s="277"/>
      <c r="N78" s="246" t="str">
        <f>'YTD Actuals Summary'!M77</f>
        <v># of workshop been held</v>
      </c>
      <c r="O78" s="315">
        <v>0</v>
      </c>
      <c r="P78" s="945" t="s">
        <v>128</v>
      </c>
      <c r="Q78" s="945"/>
      <c r="R78" s="955">
        <f>'5.0 Safety Programs'!F24</f>
        <v>1</v>
      </c>
      <c r="S78" s="955"/>
      <c r="T78" s="449"/>
    </row>
    <row r="79" spans="2:20" s="247" customFormat="1" ht="32.25" customHeight="1" x14ac:dyDescent="0.25">
      <c r="B79" s="332">
        <v>5.03</v>
      </c>
      <c r="C79" s="851" t="str">
        <f>'YTD Actuals Summary'!C78:G78</f>
        <v>Security Patrol Services</v>
      </c>
      <c r="D79" s="851"/>
      <c r="E79" s="851"/>
      <c r="F79" s="851"/>
      <c r="G79" s="852"/>
      <c r="H79" s="895"/>
      <c r="I79" s="895"/>
      <c r="J79" s="895"/>
      <c r="K79" s="896"/>
      <c r="L79" s="325">
        <v>0</v>
      </c>
      <c r="M79" s="277"/>
      <c r="N79" s="246" t="str">
        <f>'YTD Actuals Summary'!M78</f>
        <v># of security patrol services maintained</v>
      </c>
      <c r="O79" s="315">
        <v>0</v>
      </c>
      <c r="P79" s="945" t="s">
        <v>128</v>
      </c>
      <c r="Q79" s="945"/>
      <c r="R79" s="955">
        <f>'5.0 Safety Programs'!F25</f>
        <v>0</v>
      </c>
      <c r="S79" s="955"/>
      <c r="T79" s="449"/>
    </row>
    <row r="80" spans="2:20" ht="32.25" customHeight="1" x14ac:dyDescent="0.25">
      <c r="B80" s="332">
        <v>5.04</v>
      </c>
      <c r="C80" s="851" t="str">
        <f>'YTD Actuals Summary'!C79:G79</f>
        <v>[Enter on Tab 5.0 Cell B9]</v>
      </c>
      <c r="D80" s="851"/>
      <c r="E80" s="851"/>
      <c r="F80" s="851"/>
      <c r="G80" s="852"/>
      <c r="H80" s="895"/>
      <c r="I80" s="895"/>
      <c r="J80" s="895"/>
      <c r="K80" s="896"/>
      <c r="L80" s="325">
        <v>0</v>
      </c>
      <c r="M80" s="277"/>
      <c r="N80" s="246" t="str">
        <f>'YTD Actuals Summary'!M79</f>
        <v>[write over this with other as relevant]</v>
      </c>
      <c r="O80" s="315">
        <v>0</v>
      </c>
      <c r="P80" s="945" t="s">
        <v>128</v>
      </c>
      <c r="Q80" s="945"/>
      <c r="R80" s="955">
        <f>'5.0 Safety Programs'!F26</f>
        <v>0</v>
      </c>
      <c r="S80" s="955"/>
      <c r="T80" s="452"/>
    </row>
    <row r="81" spans="2:21" ht="32.25" customHeight="1" x14ac:dyDescent="0.25">
      <c r="B81" s="332">
        <v>5.05</v>
      </c>
      <c r="C81" s="851" t="str">
        <f>'YTD Actuals Summary'!C80:G80</f>
        <v>[Enter on Tab 5.0 Cell B10]</v>
      </c>
      <c r="D81" s="851"/>
      <c r="E81" s="851"/>
      <c r="F81" s="851"/>
      <c r="G81" s="852"/>
      <c r="H81" s="895"/>
      <c r="I81" s="895"/>
      <c r="J81" s="895"/>
      <c r="K81" s="896"/>
      <c r="L81" s="325">
        <v>0</v>
      </c>
      <c r="M81" s="277"/>
      <c r="N81" s="246" t="str">
        <f>'YTD Actuals Summary'!M80</f>
        <v>[write over this with other as relevant]</v>
      </c>
      <c r="O81" s="315">
        <v>0</v>
      </c>
      <c r="P81" s="945" t="s">
        <v>128</v>
      </c>
      <c r="Q81" s="945"/>
      <c r="R81" s="955">
        <f>'5.0 Safety Programs'!F27</f>
        <v>0</v>
      </c>
      <c r="S81" s="955"/>
      <c r="T81" s="452"/>
    </row>
    <row r="82" spans="2:21" ht="32.25" customHeight="1" x14ac:dyDescent="0.25">
      <c r="B82" s="332">
        <v>5.0599999999999996</v>
      </c>
      <c r="C82" s="851" t="str">
        <f>'YTD Actuals Summary'!C81:G81</f>
        <v>[Enter on Tab 5.0 Cell B11]</v>
      </c>
      <c r="D82" s="851"/>
      <c r="E82" s="851"/>
      <c r="F82" s="851"/>
      <c r="G82" s="852"/>
      <c r="H82" s="895"/>
      <c r="I82" s="895"/>
      <c r="J82" s="895"/>
      <c r="K82" s="896"/>
      <c r="L82" s="325">
        <v>0</v>
      </c>
      <c r="M82" s="277"/>
      <c r="N82" s="246" t="str">
        <f>'YTD Actuals Summary'!M81</f>
        <v>[write over this with other as relevant]</v>
      </c>
      <c r="O82" s="315">
        <v>0</v>
      </c>
      <c r="P82" s="945" t="s">
        <v>128</v>
      </c>
      <c r="Q82" s="945"/>
      <c r="R82" s="955">
        <f>'5.0 Safety Programs'!F28</f>
        <v>0</v>
      </c>
      <c r="S82" s="955"/>
      <c r="T82" s="452"/>
    </row>
    <row r="83" spans="2:21" ht="32.25" customHeight="1" x14ac:dyDescent="0.25">
      <c r="B83" s="332">
        <v>5.07</v>
      </c>
      <c r="C83" s="851" t="str">
        <f>'YTD Actuals Summary'!C82:G82</f>
        <v>[Enter on Tab 5.0 Cell B12]</v>
      </c>
      <c r="D83" s="851"/>
      <c r="E83" s="851"/>
      <c r="F83" s="851"/>
      <c r="G83" s="852"/>
      <c r="H83" s="897"/>
      <c r="I83" s="897"/>
      <c r="J83" s="897"/>
      <c r="K83" s="898"/>
      <c r="L83" s="325">
        <v>0</v>
      </c>
      <c r="M83" s="277"/>
      <c r="N83" s="246" t="str">
        <f>'YTD Actuals Summary'!M82</f>
        <v>[write over this with other as relevant]</v>
      </c>
      <c r="O83" s="315">
        <v>0</v>
      </c>
      <c r="P83" s="945" t="s">
        <v>128</v>
      </c>
      <c r="Q83" s="945"/>
      <c r="R83" s="955">
        <f>'5.0 Safety Programs'!F29</f>
        <v>0</v>
      </c>
      <c r="S83" s="955"/>
      <c r="T83" s="449"/>
    </row>
    <row r="84" spans="2:21" ht="32.25" customHeight="1" x14ac:dyDescent="0.25">
      <c r="B84" s="332">
        <v>5.08</v>
      </c>
      <c r="C84" s="304" t="str">
        <f>'YTD Actuals Summary'!C83:G83</f>
        <v>[Enter on Tab 5.0 Cell B13]</v>
      </c>
      <c r="D84" s="306"/>
      <c r="E84" s="306"/>
      <c r="F84" s="307"/>
      <c r="G84" s="233"/>
      <c r="H84" s="934"/>
      <c r="I84" s="934"/>
      <c r="J84" s="934"/>
      <c r="K84" s="934"/>
      <c r="L84" s="325">
        <v>0</v>
      </c>
      <c r="M84" s="277"/>
      <c r="N84" s="246" t="str">
        <f>'YTD Actuals Summary'!M83</f>
        <v>[write over this with other as relevant]</v>
      </c>
      <c r="O84" s="315">
        <v>0</v>
      </c>
      <c r="P84" s="945" t="s">
        <v>128</v>
      </c>
      <c r="Q84" s="945"/>
      <c r="R84" s="955">
        <f>'5.0 Safety Programs'!F30</f>
        <v>0</v>
      </c>
      <c r="S84" s="955"/>
      <c r="T84" s="449"/>
    </row>
    <row r="85" spans="2:21" ht="32.25" customHeight="1" x14ac:dyDescent="0.25">
      <c r="B85" s="332">
        <v>5.09</v>
      </c>
      <c r="C85" s="304" t="str">
        <f>'YTD Actuals Summary'!C84:G84</f>
        <v>[Enter on Tab 5.0 Cell B14]</v>
      </c>
      <c r="D85" s="306"/>
      <c r="E85" s="306"/>
      <c r="F85" s="307"/>
      <c r="G85" s="233"/>
      <c r="H85" s="934"/>
      <c r="I85" s="934"/>
      <c r="J85" s="934"/>
      <c r="K85" s="934"/>
      <c r="L85" s="325">
        <v>0</v>
      </c>
      <c r="M85" s="277"/>
      <c r="N85" s="246" t="str">
        <f>'YTD Actuals Summary'!M84</f>
        <v>[write over this with other as relevant]</v>
      </c>
      <c r="O85" s="315">
        <v>0</v>
      </c>
      <c r="P85" s="945" t="s">
        <v>128</v>
      </c>
      <c r="Q85" s="945"/>
      <c r="R85" s="955">
        <f>'5.0 Safety Programs'!F31</f>
        <v>0</v>
      </c>
      <c r="S85" s="955"/>
      <c r="T85" s="449"/>
    </row>
    <row r="86" spans="2:21" ht="32.25" customHeight="1" x14ac:dyDescent="0.25">
      <c r="B86" s="332">
        <v>5.0999999999999996</v>
      </c>
      <c r="C86" s="304" t="str">
        <f>'YTD Actuals Summary'!C85:G85</f>
        <v>[Enter on Tab 5.0 Cell B15]</v>
      </c>
      <c r="D86" s="306"/>
      <c r="E86" s="306"/>
      <c r="F86" s="307"/>
      <c r="G86" s="233"/>
      <c r="H86" s="934"/>
      <c r="I86" s="934"/>
      <c r="J86" s="934"/>
      <c r="K86" s="934"/>
      <c r="L86" s="325">
        <v>0</v>
      </c>
      <c r="M86" s="277"/>
      <c r="N86" s="246" t="str">
        <f>'YTD Actuals Summary'!M85</f>
        <v>[write over this with other as relevant]</v>
      </c>
      <c r="O86" s="315">
        <v>0</v>
      </c>
      <c r="P86" s="945" t="s">
        <v>128</v>
      </c>
      <c r="Q86" s="945"/>
      <c r="R86" s="955">
        <f>'5.0 Safety Programs'!F32</f>
        <v>0</v>
      </c>
      <c r="S86" s="955"/>
      <c r="T86" s="449"/>
    </row>
    <row r="87" spans="2:21" ht="32.25" customHeight="1" x14ac:dyDescent="0.25">
      <c r="B87" s="332">
        <v>5.1100000000000003</v>
      </c>
      <c r="C87" s="304" t="str">
        <f>'YTD Actuals Summary'!C86:G86</f>
        <v>[Enter on Tab 5.0 Cell B16]</v>
      </c>
      <c r="D87" s="306"/>
      <c r="E87" s="306"/>
      <c r="F87" s="307"/>
      <c r="G87" s="233"/>
      <c r="H87" s="934"/>
      <c r="I87" s="934"/>
      <c r="J87" s="934"/>
      <c r="K87" s="934"/>
      <c r="L87" s="325">
        <v>0</v>
      </c>
      <c r="M87" s="277"/>
      <c r="N87" s="246" t="str">
        <f>'YTD Actuals Summary'!M86</f>
        <v>[write over this with other as relevant]</v>
      </c>
      <c r="O87" s="315">
        <v>0</v>
      </c>
      <c r="P87" s="945" t="s">
        <v>128</v>
      </c>
      <c r="Q87" s="945"/>
      <c r="R87" s="955">
        <f>'5.0 Safety Programs'!F33</f>
        <v>0</v>
      </c>
      <c r="S87" s="955"/>
      <c r="T87" s="449"/>
    </row>
    <row r="88" spans="2:21" ht="32.25" customHeight="1" x14ac:dyDescent="0.25">
      <c r="B88" s="332">
        <v>5.12</v>
      </c>
      <c r="C88" s="304" t="str">
        <f>'YTD Actuals Summary'!C87:G87</f>
        <v>[Enter on Tab 5.0 Cell B17]</v>
      </c>
      <c r="D88" s="306"/>
      <c r="E88" s="306"/>
      <c r="F88" s="307"/>
      <c r="G88" s="233"/>
      <c r="H88" s="934"/>
      <c r="I88" s="934"/>
      <c r="J88" s="934"/>
      <c r="K88" s="934"/>
      <c r="L88" s="325">
        <v>0</v>
      </c>
      <c r="M88" s="277"/>
      <c r="N88" s="246" t="str">
        <f>'YTD Actuals Summary'!M87</f>
        <v>[write over this with other as relevant]</v>
      </c>
      <c r="O88" s="315">
        <v>0</v>
      </c>
      <c r="P88" s="945" t="s">
        <v>128</v>
      </c>
      <c r="Q88" s="945"/>
      <c r="R88" s="955">
        <f>'5.0 Safety Programs'!G34</f>
        <v>0</v>
      </c>
      <c r="S88" s="955"/>
      <c r="T88" s="449"/>
    </row>
    <row r="89" spans="2:21" ht="32.25" customHeight="1" collapsed="1" x14ac:dyDescent="0.25">
      <c r="B89" s="284"/>
      <c r="G89" s="237"/>
      <c r="H89" s="249"/>
      <c r="I89" s="249"/>
      <c r="K89" s="248" t="s">
        <v>23</v>
      </c>
      <c r="L89" s="326">
        <f>SUM(L77:L88)</f>
        <v>0</v>
      </c>
      <c r="M89" s="249"/>
      <c r="N89" s="249"/>
      <c r="O89" s="249"/>
      <c r="U89" s="239"/>
    </row>
    <row r="90" spans="2:21" ht="12.75" customHeight="1" x14ac:dyDescent="0.25">
      <c r="B90" s="285"/>
      <c r="H90" s="232"/>
      <c r="I90" s="232"/>
      <c r="J90" s="232"/>
      <c r="K90" s="250"/>
      <c r="L90" s="249"/>
      <c r="M90" s="249"/>
      <c r="N90" s="249"/>
      <c r="O90" s="249"/>
    </row>
    <row r="91" spans="2:21" s="245" customFormat="1" ht="36.6" customHeight="1" x14ac:dyDescent="0.25">
      <c r="B91" s="240">
        <v>6</v>
      </c>
      <c r="C91" s="872" t="s">
        <v>56</v>
      </c>
      <c r="D91" s="872"/>
      <c r="E91" s="872"/>
      <c r="F91" s="872"/>
      <c r="G91" s="873"/>
      <c r="H91" s="906" t="s">
        <v>183</v>
      </c>
      <c r="I91" s="967"/>
      <c r="J91" s="967"/>
      <c r="K91" s="968"/>
      <c r="L91" s="273" t="s">
        <v>286</v>
      </c>
      <c r="M91" s="241"/>
      <c r="N91" s="937" t="s">
        <v>190</v>
      </c>
      <c r="O91" s="938"/>
      <c r="P91" s="938"/>
      <c r="Q91" s="938"/>
      <c r="R91" s="938"/>
      <c r="S91" s="939"/>
      <c r="T91" s="361"/>
    </row>
    <row r="92" spans="2:21" s="247" customFormat="1" ht="30" customHeight="1" x14ac:dyDescent="0.25">
      <c r="B92" s="332">
        <v>6.01</v>
      </c>
      <c r="C92" s="850" t="s">
        <v>57</v>
      </c>
      <c r="D92" s="851"/>
      <c r="E92" s="851"/>
      <c r="F92" s="851"/>
      <c r="G92" s="852"/>
      <c r="H92" s="897"/>
      <c r="I92" s="897"/>
      <c r="J92" s="897"/>
      <c r="K92" s="898"/>
      <c r="L92" s="330">
        <v>0</v>
      </c>
      <c r="N92" s="355"/>
      <c r="O92" s="259"/>
      <c r="P92" s="259"/>
      <c r="Q92" s="259"/>
      <c r="S92" s="349"/>
    </row>
    <row r="93" spans="2:21" s="247" customFormat="1" ht="30" customHeight="1" x14ac:dyDescent="0.25">
      <c r="B93" s="332">
        <v>6.02</v>
      </c>
      <c r="C93" s="850" t="s">
        <v>58</v>
      </c>
      <c r="D93" s="851"/>
      <c r="E93" s="851"/>
      <c r="F93" s="851"/>
      <c r="G93" s="852"/>
      <c r="H93" s="895"/>
      <c r="I93" s="895"/>
      <c r="J93" s="895"/>
      <c r="K93" s="896"/>
      <c r="L93" s="330">
        <v>0</v>
      </c>
      <c r="M93" s="234"/>
      <c r="N93" s="355"/>
      <c r="S93" s="349"/>
    </row>
    <row r="94" spans="2:21" s="247" customFormat="1" ht="30" customHeight="1" x14ac:dyDescent="0.25">
      <c r="B94" s="332">
        <v>6.03</v>
      </c>
      <c r="C94" s="850" t="s">
        <v>59</v>
      </c>
      <c r="D94" s="851"/>
      <c r="E94" s="851"/>
      <c r="F94" s="851"/>
      <c r="G94" s="852"/>
      <c r="H94" s="902"/>
      <c r="I94" s="902"/>
      <c r="J94" s="902"/>
      <c r="K94" s="903"/>
      <c r="L94" s="330">
        <v>0</v>
      </c>
      <c r="M94" s="234"/>
      <c r="N94" s="983" t="s">
        <v>206</v>
      </c>
      <c r="O94" s="879"/>
      <c r="P94" s="263"/>
      <c r="Q94" s="879" t="s">
        <v>194</v>
      </c>
      <c r="R94" s="879"/>
      <c r="S94" s="980"/>
    </row>
    <row r="95" spans="2:21" s="247" customFormat="1" ht="30" customHeight="1" x14ac:dyDescent="0.25">
      <c r="B95" s="332">
        <v>6.04</v>
      </c>
      <c r="C95" s="850" t="s">
        <v>60</v>
      </c>
      <c r="D95" s="851"/>
      <c r="E95" s="851"/>
      <c r="F95" s="851"/>
      <c r="G95" s="852"/>
      <c r="H95" s="895"/>
      <c r="I95" s="895"/>
      <c r="J95" s="895"/>
      <c r="K95" s="896"/>
      <c r="L95" s="330">
        <v>0</v>
      </c>
      <c r="M95" s="234"/>
      <c r="N95" s="368">
        <f>'1.0 Customer Attraction'!H1</f>
        <v>0</v>
      </c>
      <c r="O95" s="362" t="s">
        <v>196</v>
      </c>
      <c r="P95" s="263"/>
      <c r="Q95" s="981" t="s">
        <v>75</v>
      </c>
      <c r="R95" s="981"/>
      <c r="S95" s="982"/>
    </row>
    <row r="96" spans="2:21" s="247" customFormat="1" ht="30" customHeight="1" x14ac:dyDescent="0.25">
      <c r="B96" s="332">
        <v>6.05</v>
      </c>
      <c r="C96" s="850" t="s">
        <v>61</v>
      </c>
      <c r="D96" s="851"/>
      <c r="E96" s="851"/>
      <c r="F96" s="851"/>
      <c r="G96" s="852"/>
      <c r="H96" s="897"/>
      <c r="I96" s="897"/>
      <c r="J96" s="897"/>
      <c r="K96" s="898"/>
      <c r="L96" s="330">
        <v>0</v>
      </c>
      <c r="M96" s="234"/>
      <c r="N96" s="356"/>
      <c r="O96" s="357"/>
      <c r="P96" s="357"/>
      <c r="Q96" s="357"/>
      <c r="R96" s="359"/>
      <c r="S96" s="358"/>
    </row>
    <row r="97" spans="2:20" s="247" customFormat="1" ht="30" customHeight="1" x14ac:dyDescent="0.25">
      <c r="B97" s="332">
        <v>6.06</v>
      </c>
      <c r="C97" s="850" t="s">
        <v>62</v>
      </c>
      <c r="D97" s="851"/>
      <c r="E97" s="851"/>
      <c r="F97" s="851"/>
      <c r="G97" s="852"/>
      <c r="H97" s="897"/>
      <c r="I97" s="897"/>
      <c r="J97" s="897"/>
      <c r="K97" s="898"/>
      <c r="L97" s="330">
        <v>0</v>
      </c>
      <c r="M97" s="234"/>
      <c r="N97" s="259"/>
      <c r="O97" s="259"/>
      <c r="P97" s="259"/>
      <c r="Q97" s="259"/>
    </row>
    <row r="98" spans="2:20" s="247" customFormat="1" ht="30" customHeight="1" x14ac:dyDescent="0.25">
      <c r="B98" s="332">
        <v>6.07</v>
      </c>
      <c r="C98" s="850" t="s">
        <v>63</v>
      </c>
      <c r="D98" s="851"/>
      <c r="E98" s="851"/>
      <c r="F98" s="851"/>
      <c r="G98" s="852"/>
      <c r="H98" s="897"/>
      <c r="I98" s="897"/>
      <c r="J98" s="897"/>
      <c r="K98" s="898"/>
      <c r="L98" s="330">
        <v>0</v>
      </c>
      <c r="M98" s="234"/>
      <c r="N98" s="259"/>
      <c r="O98" s="259"/>
      <c r="P98" s="259"/>
      <c r="Q98" s="259"/>
    </row>
    <row r="99" spans="2:20" s="247" customFormat="1" ht="30" customHeight="1" x14ac:dyDescent="0.25">
      <c r="B99" s="332">
        <v>6.08</v>
      </c>
      <c r="C99" s="850" t="s">
        <v>64</v>
      </c>
      <c r="D99" s="851"/>
      <c r="E99" s="851"/>
      <c r="F99" s="851"/>
      <c r="G99" s="852"/>
      <c r="H99" s="895"/>
      <c r="I99" s="895"/>
      <c r="J99" s="895"/>
      <c r="K99" s="896"/>
      <c r="L99" s="330">
        <v>0</v>
      </c>
      <c r="M99" s="234"/>
      <c r="N99" s="259"/>
      <c r="O99" s="259"/>
      <c r="P99" s="259"/>
      <c r="Q99" s="259"/>
    </row>
    <row r="100" spans="2:20" s="247" customFormat="1" ht="30" customHeight="1" x14ac:dyDescent="0.25">
      <c r="B100" s="332">
        <v>6.09</v>
      </c>
      <c r="C100" s="850" t="s">
        <v>65</v>
      </c>
      <c r="D100" s="851"/>
      <c r="E100" s="851"/>
      <c r="F100" s="851"/>
      <c r="G100" s="852"/>
      <c r="H100" s="902"/>
      <c r="I100" s="902"/>
      <c r="J100" s="902"/>
      <c r="K100" s="903"/>
      <c r="L100" s="330">
        <v>0</v>
      </c>
      <c r="M100" s="234"/>
      <c r="N100" s="259"/>
      <c r="O100" s="259"/>
      <c r="P100" s="259"/>
      <c r="Q100" s="259"/>
    </row>
    <row r="101" spans="2:20" s="247" customFormat="1" ht="30" customHeight="1" x14ac:dyDescent="0.25">
      <c r="B101" s="332">
        <v>6.1</v>
      </c>
      <c r="C101" s="850" t="s">
        <v>184</v>
      </c>
      <c r="D101" s="851"/>
      <c r="E101" s="851"/>
      <c r="F101" s="851"/>
      <c r="G101" s="852"/>
      <c r="H101" s="895"/>
      <c r="I101" s="895"/>
      <c r="J101" s="895"/>
      <c r="K101" s="896"/>
      <c r="L101" s="330">
        <v>0</v>
      </c>
      <c r="M101" s="234"/>
      <c r="N101" s="259"/>
      <c r="O101" s="259"/>
      <c r="P101" s="259"/>
      <c r="Q101" s="259"/>
    </row>
    <row r="102" spans="2:20" s="247" customFormat="1" ht="30" customHeight="1" x14ac:dyDescent="0.25">
      <c r="B102" s="332">
        <v>6.11</v>
      </c>
      <c r="C102" s="850" t="s">
        <v>67</v>
      </c>
      <c r="D102" s="851"/>
      <c r="E102" s="851"/>
      <c r="F102" s="851"/>
      <c r="G102" s="852"/>
      <c r="H102" s="895"/>
      <c r="I102" s="895"/>
      <c r="J102" s="895"/>
      <c r="K102" s="896"/>
      <c r="L102" s="330">
        <v>0</v>
      </c>
      <c r="M102" s="234"/>
      <c r="N102" s="259"/>
      <c r="O102" s="259"/>
      <c r="P102" s="259"/>
      <c r="Q102" s="259"/>
    </row>
    <row r="103" spans="2:20" s="247" customFormat="1" ht="30" customHeight="1" x14ac:dyDescent="0.25">
      <c r="B103" s="332">
        <v>6.12</v>
      </c>
      <c r="C103" s="850" t="s">
        <v>159</v>
      </c>
      <c r="D103" s="851"/>
      <c r="E103" s="851"/>
      <c r="F103" s="851"/>
      <c r="G103" s="852"/>
      <c r="H103" s="897"/>
      <c r="I103" s="897"/>
      <c r="J103" s="897"/>
      <c r="K103" s="898"/>
      <c r="L103" s="330">
        <v>0</v>
      </c>
      <c r="M103" s="234"/>
      <c r="N103" s="259"/>
      <c r="O103" s="259"/>
      <c r="P103" s="259"/>
      <c r="Q103" s="259"/>
    </row>
    <row r="104" spans="2:20" s="247" customFormat="1" ht="30" customHeight="1" x14ac:dyDescent="0.25">
      <c r="B104" s="332" t="s">
        <v>141</v>
      </c>
      <c r="C104" s="850" t="s">
        <v>158</v>
      </c>
      <c r="D104" s="851"/>
      <c r="E104" s="851"/>
      <c r="F104" s="851"/>
      <c r="G104" s="282"/>
      <c r="H104" s="984"/>
      <c r="I104" s="985"/>
      <c r="J104" s="985"/>
      <c r="K104" s="986"/>
      <c r="L104" s="330">
        <v>0</v>
      </c>
      <c r="M104" s="234"/>
      <c r="N104" s="259"/>
      <c r="O104" s="259"/>
      <c r="P104" s="259"/>
      <c r="Q104" s="259"/>
    </row>
    <row r="105" spans="2:20" s="247" customFormat="1" ht="30" customHeight="1" x14ac:dyDescent="0.25">
      <c r="B105" s="332">
        <v>6.13</v>
      </c>
      <c r="C105" s="850" t="s">
        <v>68</v>
      </c>
      <c r="D105" s="851"/>
      <c r="E105" s="851"/>
      <c r="F105" s="851"/>
      <c r="G105" s="852"/>
      <c r="H105" s="895"/>
      <c r="I105" s="895"/>
      <c r="J105" s="895"/>
      <c r="K105" s="896"/>
      <c r="L105" s="330">
        <v>0</v>
      </c>
      <c r="M105" s="234"/>
      <c r="N105" s="259"/>
      <c r="O105" s="259"/>
      <c r="P105" s="259"/>
      <c r="Q105" s="259"/>
    </row>
    <row r="106" spans="2:20" s="247" customFormat="1" ht="30" customHeight="1" x14ac:dyDescent="0.25">
      <c r="B106" s="332">
        <v>6.14</v>
      </c>
      <c r="C106" s="850" t="s">
        <v>69</v>
      </c>
      <c r="D106" s="851"/>
      <c r="E106" s="851"/>
      <c r="F106" s="851"/>
      <c r="G106" s="852"/>
      <c r="H106" s="895"/>
      <c r="I106" s="895"/>
      <c r="J106" s="895"/>
      <c r="K106" s="896"/>
      <c r="L106" s="330">
        <v>0</v>
      </c>
      <c r="M106" s="234"/>
      <c r="N106" s="261"/>
      <c r="O106" s="261"/>
      <c r="P106" s="261"/>
      <c r="Q106" s="261"/>
    </row>
    <row r="107" spans="2:20" s="247" customFormat="1" ht="30" customHeight="1" x14ac:dyDescent="0.25">
      <c r="B107" s="332">
        <v>6.15</v>
      </c>
      <c r="C107" s="850" t="s">
        <v>70</v>
      </c>
      <c r="D107" s="851"/>
      <c r="E107" s="851"/>
      <c r="F107" s="851"/>
      <c r="G107" s="852"/>
      <c r="H107" s="895"/>
      <c r="I107" s="895"/>
      <c r="J107" s="895"/>
      <c r="K107" s="896"/>
      <c r="L107" s="330">
        <v>0</v>
      </c>
      <c r="M107" s="234"/>
      <c r="N107" s="263"/>
      <c r="O107" s="263"/>
      <c r="P107" s="263"/>
      <c r="Q107" s="263"/>
    </row>
    <row r="108" spans="2:20" s="247" customFormat="1" ht="30" customHeight="1" x14ac:dyDescent="0.25">
      <c r="B108" s="332">
        <v>6.16</v>
      </c>
      <c r="C108" s="850" t="s">
        <v>71</v>
      </c>
      <c r="D108" s="851"/>
      <c r="E108" s="851"/>
      <c r="F108" s="851"/>
      <c r="G108" s="852"/>
      <c r="H108" s="902"/>
      <c r="I108" s="902"/>
      <c r="J108" s="902"/>
      <c r="K108" s="903"/>
      <c r="L108" s="330">
        <v>0</v>
      </c>
      <c r="M108" s="234"/>
      <c r="N108" s="263"/>
      <c r="O108" s="263"/>
      <c r="P108" s="263"/>
      <c r="Q108" s="263"/>
    </row>
    <row r="109" spans="2:20" s="247" customFormat="1" ht="31.95" customHeight="1" x14ac:dyDescent="0.25">
      <c r="B109" s="332">
        <v>6.17</v>
      </c>
      <c r="C109" s="850" t="s">
        <v>72</v>
      </c>
      <c r="D109" s="851"/>
      <c r="E109" s="851"/>
      <c r="F109" s="851"/>
      <c r="G109" s="852"/>
      <c r="H109" s="895"/>
      <c r="I109" s="895"/>
      <c r="J109" s="895"/>
      <c r="K109" s="896"/>
      <c r="L109" s="330">
        <v>0</v>
      </c>
      <c r="M109" s="234"/>
      <c r="N109" s="263"/>
      <c r="O109" s="263"/>
      <c r="P109" s="263"/>
      <c r="Q109" s="263"/>
    </row>
    <row r="110" spans="2:20" s="247" customFormat="1" ht="30" customHeight="1" x14ac:dyDescent="0.25">
      <c r="B110" s="332">
        <v>6.18</v>
      </c>
      <c r="C110" s="850" t="s">
        <v>73</v>
      </c>
      <c r="D110" s="851"/>
      <c r="E110" s="851"/>
      <c r="F110" s="851"/>
      <c r="G110" s="852"/>
      <c r="H110" s="897"/>
      <c r="I110" s="897"/>
      <c r="J110" s="897"/>
      <c r="K110" s="898"/>
      <c r="L110" s="330">
        <v>0</v>
      </c>
      <c r="M110" s="234"/>
      <c r="N110" s="259"/>
      <c r="O110" s="259"/>
      <c r="P110" s="259"/>
      <c r="Q110" s="259"/>
    </row>
    <row r="111" spans="2:20" ht="30" customHeight="1" x14ac:dyDescent="0.25">
      <c r="B111" s="332">
        <v>6.19</v>
      </c>
      <c r="C111" s="850" t="s">
        <v>204</v>
      </c>
      <c r="D111" s="851"/>
      <c r="E111" s="851"/>
      <c r="F111" s="851"/>
      <c r="G111" s="852"/>
      <c r="H111" s="895"/>
      <c r="I111" s="895"/>
      <c r="J111" s="895"/>
      <c r="K111" s="896"/>
      <c r="L111" s="330">
        <v>0</v>
      </c>
      <c r="N111" s="263"/>
      <c r="O111" s="263"/>
      <c r="P111" s="263"/>
      <c r="Q111" s="263"/>
      <c r="R111" s="237"/>
      <c r="S111" s="237"/>
      <c r="T111" s="237"/>
    </row>
    <row r="112" spans="2:20" ht="29.4" customHeight="1" thickBot="1" x14ac:dyDescent="0.3">
      <c r="B112" s="332">
        <v>6.2</v>
      </c>
      <c r="C112" s="850" t="str">
        <f>'YTD Actuals Summary'!C112:G112</f>
        <v>Custom: Enter in Tab 6.0</v>
      </c>
      <c r="D112" s="851"/>
      <c r="E112" s="851"/>
      <c r="F112" s="851"/>
      <c r="G112" s="852"/>
      <c r="H112" s="895"/>
      <c r="I112" s="895"/>
      <c r="J112" s="895"/>
      <c r="K112" s="896"/>
      <c r="L112" s="330">
        <v>0</v>
      </c>
      <c r="N112" s="265"/>
      <c r="O112" s="265"/>
      <c r="P112" s="265"/>
      <c r="Q112" s="265"/>
      <c r="R112" s="237"/>
      <c r="S112" s="237"/>
      <c r="T112" s="237"/>
    </row>
    <row r="113" spans="2:20" ht="30" customHeight="1" thickTop="1" x14ac:dyDescent="0.25">
      <c r="B113" s="232"/>
      <c r="G113" s="237"/>
      <c r="H113" s="249"/>
      <c r="I113" s="249"/>
      <c r="J113" s="237"/>
      <c r="K113" s="275" t="s">
        <v>23</v>
      </c>
      <c r="L113" s="328">
        <f>SUM(L92:L112)</f>
        <v>0</v>
      </c>
      <c r="N113" s="237"/>
      <c r="O113" s="237"/>
      <c r="P113" s="237"/>
      <c r="Q113" s="265"/>
      <c r="R113" s="237"/>
      <c r="S113" s="237"/>
      <c r="T113" s="237"/>
    </row>
    <row r="114" spans="2:20" ht="32.25" customHeight="1" x14ac:dyDescent="0.25">
      <c r="F114" s="247"/>
      <c r="H114" s="249"/>
      <c r="I114" s="249"/>
      <c r="J114" s="237"/>
      <c r="K114" s="278"/>
      <c r="L114" s="279"/>
      <c r="N114" s="236"/>
      <c r="O114" s="249"/>
      <c r="P114" s="237"/>
      <c r="Q114" s="237"/>
      <c r="R114" s="237"/>
      <c r="S114" s="237"/>
      <c r="T114" s="265"/>
    </row>
    <row r="115" spans="2:20" ht="32.25" customHeight="1" x14ac:dyDescent="0.3">
      <c r="H115" s="280"/>
      <c r="I115" s="280"/>
      <c r="J115" s="281"/>
      <c r="K115" s="278"/>
      <c r="L115" s="280"/>
      <c r="M115" s="280"/>
      <c r="N115" s="280"/>
      <c r="O115" s="280"/>
      <c r="P115" s="281"/>
      <c r="Q115" s="281"/>
      <c r="R115" s="281"/>
      <c r="S115" s="281"/>
      <c r="T115" s="265"/>
    </row>
  </sheetData>
  <sheetProtection password="CAC7" sheet="1" objects="1" scenarios="1"/>
  <mergeCells count="296">
    <mergeCell ref="C95:G95"/>
    <mergeCell ref="C102:G102"/>
    <mergeCell ref="H102:K102"/>
    <mergeCell ref="C99:G99"/>
    <mergeCell ref="H99:K99"/>
    <mergeCell ref="C96:G96"/>
    <mergeCell ref="H96:K96"/>
    <mergeCell ref="C98:G98"/>
    <mergeCell ref="H98:K98"/>
    <mergeCell ref="C100:G100"/>
    <mergeCell ref="H100:K100"/>
    <mergeCell ref="C101:G101"/>
    <mergeCell ref="H101:K101"/>
    <mergeCell ref="C103:G103"/>
    <mergeCell ref="H103:K103"/>
    <mergeCell ref="C111:G111"/>
    <mergeCell ref="H111:K111"/>
    <mergeCell ref="C112:G112"/>
    <mergeCell ref="H112:K112"/>
    <mergeCell ref="C107:G107"/>
    <mergeCell ref="H107:K107"/>
    <mergeCell ref="C108:G108"/>
    <mergeCell ref="H108:K108"/>
    <mergeCell ref="C110:G110"/>
    <mergeCell ref="H110:K110"/>
    <mergeCell ref="C105:G105"/>
    <mergeCell ref="H105:K105"/>
    <mergeCell ref="C109:G109"/>
    <mergeCell ref="H109:K109"/>
    <mergeCell ref="C106:G106"/>
    <mergeCell ref="H106:K106"/>
    <mergeCell ref="H104:K104"/>
    <mergeCell ref="C104:F104"/>
    <mergeCell ref="H87:K87"/>
    <mergeCell ref="C97:G97"/>
    <mergeCell ref="H97:K97"/>
    <mergeCell ref="C91:G91"/>
    <mergeCell ref="H91:K91"/>
    <mergeCell ref="C92:G92"/>
    <mergeCell ref="H92:K92"/>
    <mergeCell ref="C93:G93"/>
    <mergeCell ref="R86:S86"/>
    <mergeCell ref="R87:S87"/>
    <mergeCell ref="P87:Q87"/>
    <mergeCell ref="P88:Q88"/>
    <mergeCell ref="R88:S88"/>
    <mergeCell ref="H88:K88"/>
    <mergeCell ref="Q94:S94"/>
    <mergeCell ref="Q95:S95"/>
    <mergeCell ref="N91:S91"/>
    <mergeCell ref="H86:K86"/>
    <mergeCell ref="H93:K93"/>
    <mergeCell ref="P86:Q86"/>
    <mergeCell ref="H95:K95"/>
    <mergeCell ref="N94:O94"/>
    <mergeCell ref="C94:G94"/>
    <mergeCell ref="H94:K94"/>
    <mergeCell ref="H80:K80"/>
    <mergeCell ref="P80:Q80"/>
    <mergeCell ref="R80:S80"/>
    <mergeCell ref="C78:G78"/>
    <mergeCell ref="P78:Q78"/>
    <mergeCell ref="C83:G83"/>
    <mergeCell ref="H83:K83"/>
    <mergeCell ref="H84:K84"/>
    <mergeCell ref="H85:K85"/>
    <mergeCell ref="C82:G82"/>
    <mergeCell ref="H82:K82"/>
    <mergeCell ref="P82:Q82"/>
    <mergeCell ref="R82:S82"/>
    <mergeCell ref="P83:Q83"/>
    <mergeCell ref="R83:S83"/>
    <mergeCell ref="R84:S84"/>
    <mergeCell ref="R85:S85"/>
    <mergeCell ref="P84:Q84"/>
    <mergeCell ref="P85:Q85"/>
    <mergeCell ref="H71:K71"/>
    <mergeCell ref="P71:Q71"/>
    <mergeCell ref="R78:S78"/>
    <mergeCell ref="C76:G76"/>
    <mergeCell ref="H76:K76"/>
    <mergeCell ref="P76:S76"/>
    <mergeCell ref="R77:S77"/>
    <mergeCell ref="R71:S71"/>
    <mergeCell ref="C81:G81"/>
    <mergeCell ref="H81:K81"/>
    <mergeCell ref="P81:Q81"/>
    <mergeCell ref="R81:S81"/>
    <mergeCell ref="H72:K72"/>
    <mergeCell ref="P72:Q72"/>
    <mergeCell ref="R72:S72"/>
    <mergeCell ref="H77:K77"/>
    <mergeCell ref="P77:Q77"/>
    <mergeCell ref="H78:K78"/>
    <mergeCell ref="C79:G79"/>
    <mergeCell ref="H79:K79"/>
    <mergeCell ref="P79:Q79"/>
    <mergeCell ref="R79:S79"/>
    <mergeCell ref="C77:G77"/>
    <mergeCell ref="C80:G80"/>
    <mergeCell ref="H69:K69"/>
    <mergeCell ref="P69:Q69"/>
    <mergeCell ref="R69:S69"/>
    <mergeCell ref="H70:K70"/>
    <mergeCell ref="P70:Q70"/>
    <mergeCell ref="R70:S70"/>
    <mergeCell ref="H67:K67"/>
    <mergeCell ref="P67:Q67"/>
    <mergeCell ref="R67:S67"/>
    <mergeCell ref="H68:K68"/>
    <mergeCell ref="P68:Q68"/>
    <mergeCell ref="R68:S68"/>
    <mergeCell ref="H66:K66"/>
    <mergeCell ref="P66:Q66"/>
    <mergeCell ref="R66:S66"/>
    <mergeCell ref="N65:T65"/>
    <mergeCell ref="H65:K65"/>
    <mergeCell ref="H63:K63"/>
    <mergeCell ref="P61:S61"/>
    <mergeCell ref="H62:K62"/>
    <mergeCell ref="P62:Q62"/>
    <mergeCell ref="R62:S62"/>
    <mergeCell ref="R63:S63"/>
    <mergeCell ref="H64:K64"/>
    <mergeCell ref="P64:Q64"/>
    <mergeCell ref="R64:S64"/>
    <mergeCell ref="P63:Q63"/>
    <mergeCell ref="C61:G61"/>
    <mergeCell ref="H61:K61"/>
    <mergeCell ref="C53:G53"/>
    <mergeCell ref="H53:K53"/>
    <mergeCell ref="P53:Q53"/>
    <mergeCell ref="R53:S53"/>
    <mergeCell ref="H57:K57"/>
    <mergeCell ref="P55:Q55"/>
    <mergeCell ref="P56:Q56"/>
    <mergeCell ref="P57:Q57"/>
    <mergeCell ref="R57:S57"/>
    <mergeCell ref="C54:G54"/>
    <mergeCell ref="H54:K54"/>
    <mergeCell ref="P54:Q54"/>
    <mergeCell ref="R54:S54"/>
    <mergeCell ref="H55:K55"/>
    <mergeCell ref="H56:K56"/>
    <mergeCell ref="R55:S55"/>
    <mergeCell ref="R56:S56"/>
    <mergeCell ref="C51:G51"/>
    <mergeCell ref="H51:K51"/>
    <mergeCell ref="P51:Q51"/>
    <mergeCell ref="R51:S51"/>
    <mergeCell ref="C52:G52"/>
    <mergeCell ref="H52:K52"/>
    <mergeCell ref="P52:Q52"/>
    <mergeCell ref="R52:S52"/>
    <mergeCell ref="R46:S46"/>
    <mergeCell ref="C47:G47"/>
    <mergeCell ref="H47:K47"/>
    <mergeCell ref="C50:G50"/>
    <mergeCell ref="H50:K50"/>
    <mergeCell ref="P50:Q50"/>
    <mergeCell ref="R50:S50"/>
    <mergeCell ref="H44:L44"/>
    <mergeCell ref="N44:O44"/>
    <mergeCell ref="P44:Q44"/>
    <mergeCell ref="R44:S44"/>
    <mergeCell ref="C49:G49"/>
    <mergeCell ref="H49:K49"/>
    <mergeCell ref="P49:Q49"/>
    <mergeCell ref="R49:S49"/>
    <mergeCell ref="C46:G46"/>
    <mergeCell ref="H46:K46"/>
    <mergeCell ref="C45:G45"/>
    <mergeCell ref="H45:K45"/>
    <mergeCell ref="P45:S45"/>
    <mergeCell ref="C48:G48"/>
    <mergeCell ref="H48:K48"/>
    <mergeCell ref="P48:Q48"/>
    <mergeCell ref="R48:S48"/>
    <mergeCell ref="P47:Q47"/>
    <mergeCell ref="R47:S47"/>
    <mergeCell ref="P46:Q46"/>
    <mergeCell ref="H35:K35"/>
    <mergeCell ref="P35:Q35"/>
    <mergeCell ref="R35:S35"/>
    <mergeCell ref="H36:K36"/>
    <mergeCell ref="P36:Q36"/>
    <mergeCell ref="R36:S36"/>
    <mergeCell ref="H33:K33"/>
    <mergeCell ref="P33:Q33"/>
    <mergeCell ref="R33:S33"/>
    <mergeCell ref="H34:K34"/>
    <mergeCell ref="P34:Q34"/>
    <mergeCell ref="R34:S34"/>
    <mergeCell ref="H31:K31"/>
    <mergeCell ref="P31:Q31"/>
    <mergeCell ref="R31:S31"/>
    <mergeCell ref="H32:K32"/>
    <mergeCell ref="P32:Q32"/>
    <mergeCell ref="R32:S32"/>
    <mergeCell ref="C29:G29"/>
    <mergeCell ref="H29:K29"/>
    <mergeCell ref="P29:Q29"/>
    <mergeCell ref="R29:S29"/>
    <mergeCell ref="C30:G30"/>
    <mergeCell ref="H30:K30"/>
    <mergeCell ref="P30:Q30"/>
    <mergeCell ref="R30:S30"/>
    <mergeCell ref="C28:G28"/>
    <mergeCell ref="H28:K28"/>
    <mergeCell ref="P28:Q28"/>
    <mergeCell ref="R28:S28"/>
    <mergeCell ref="C25:G25"/>
    <mergeCell ref="H25:K25"/>
    <mergeCell ref="P25:Q25"/>
    <mergeCell ref="R25:S25"/>
    <mergeCell ref="C26:G26"/>
    <mergeCell ref="H26:K26"/>
    <mergeCell ref="P26:Q26"/>
    <mergeCell ref="R26:S26"/>
    <mergeCell ref="H19:K19"/>
    <mergeCell ref="P19:Q19"/>
    <mergeCell ref="R19:S19"/>
    <mergeCell ref="C20:G20"/>
    <mergeCell ref="H20:K20"/>
    <mergeCell ref="P20:Q20"/>
    <mergeCell ref="R20:S20"/>
    <mergeCell ref="C27:G27"/>
    <mergeCell ref="H27:K27"/>
    <mergeCell ref="P27:Q27"/>
    <mergeCell ref="R27:S27"/>
    <mergeCell ref="R7:S7"/>
    <mergeCell ref="C8:G8"/>
    <mergeCell ref="H8:K8"/>
    <mergeCell ref="P8:S8"/>
    <mergeCell ref="H7:L7"/>
    <mergeCell ref="C14:G14"/>
    <mergeCell ref="H14:K14"/>
    <mergeCell ref="P14:Q14"/>
    <mergeCell ref="R14:S14"/>
    <mergeCell ref="C9:G9"/>
    <mergeCell ref="H9:K9"/>
    <mergeCell ref="C13:G13"/>
    <mergeCell ref="H13:K13"/>
    <mergeCell ref="P13:Q13"/>
    <mergeCell ref="R13:S13"/>
    <mergeCell ref="C11:G11"/>
    <mergeCell ref="H11:K11"/>
    <mergeCell ref="P11:Q11"/>
    <mergeCell ref="R11:S11"/>
    <mergeCell ref="C12:G12"/>
    <mergeCell ref="H12:K12"/>
    <mergeCell ref="P12:Q12"/>
    <mergeCell ref="R12:S12"/>
    <mergeCell ref="R9:S9"/>
    <mergeCell ref="P40:Q40"/>
    <mergeCell ref="R37:S37"/>
    <mergeCell ref="R38:S38"/>
    <mergeCell ref="R39:S39"/>
    <mergeCell ref="R40:S40"/>
    <mergeCell ref="P37:Q37"/>
    <mergeCell ref="P38:Q38"/>
    <mergeCell ref="P10:Q10"/>
    <mergeCell ref="R10:S10"/>
    <mergeCell ref="P17:Q17"/>
    <mergeCell ref="R17:S17"/>
    <mergeCell ref="P18:Q18"/>
    <mergeCell ref="R18:S18"/>
    <mergeCell ref="P15:Q15"/>
    <mergeCell ref="R15:S15"/>
    <mergeCell ref="P16:Q16"/>
    <mergeCell ref="R16:S16"/>
    <mergeCell ref="P24:S24"/>
    <mergeCell ref="B2:L2"/>
    <mergeCell ref="B3:L3"/>
    <mergeCell ref="C4:D4"/>
    <mergeCell ref="E4:F4"/>
    <mergeCell ref="G4:L4"/>
    <mergeCell ref="B5:D5"/>
    <mergeCell ref="E5:L5"/>
    <mergeCell ref="P9:Q9"/>
    <mergeCell ref="P39:Q39"/>
    <mergeCell ref="N7:O7"/>
    <mergeCell ref="P7:Q7"/>
    <mergeCell ref="C10:G10"/>
    <mergeCell ref="H10:K10"/>
    <mergeCell ref="C17:G17"/>
    <mergeCell ref="H17:K17"/>
    <mergeCell ref="C18:G18"/>
    <mergeCell ref="H18:K18"/>
    <mergeCell ref="C15:G15"/>
    <mergeCell ref="H15:K15"/>
    <mergeCell ref="C16:G16"/>
    <mergeCell ref="H16:K16"/>
    <mergeCell ref="C24:G24"/>
    <mergeCell ref="H24:K24"/>
    <mergeCell ref="C19:G19"/>
  </mergeCells>
  <hyperlinks>
    <hyperlink ref="Q5" r:id="rId1" display="dfsdfec@gmail.com"/>
    <hyperlink ref="Q4" r:id="rId2" display="asdf@gmail.com"/>
  </hyperlinks>
  <pageMargins left="0.25" right="0.25" top="0.75" bottom="0.75" header="0.3" footer="0.3"/>
  <pageSetup scale="38" fitToHeight="0" orientation="portrait" verticalDpi="1200" r:id="rId3"/>
  <headerFooter alignWithMargins="0"/>
  <rowBreaks count="5" manualBreakCount="5">
    <brk id="22" max="16383" man="1"/>
    <brk id="42" max="16383" man="1"/>
    <brk id="59" max="16383" man="1"/>
    <brk id="74" max="16383" man="1"/>
    <brk id="9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39997558519241921"/>
    <outlinePr summaryBelow="0"/>
    <pageSetUpPr fitToPage="1"/>
  </sheetPr>
  <dimension ref="B2:U114"/>
  <sheetViews>
    <sheetView showGridLines="0" zoomScale="50" zoomScaleNormal="50" zoomScaleSheetLayoutView="40" zoomScalePageLayoutView="80" workbookViewId="0">
      <selection activeCell="L30" sqref="L30"/>
    </sheetView>
  </sheetViews>
  <sheetFormatPr defaultColWidth="9.109375" defaultRowHeight="32.25" customHeight="1" x14ac:dyDescent="0.25"/>
  <cols>
    <col min="1" max="1" width="2.77734375" style="237" customWidth="1"/>
    <col min="2" max="2" width="8.109375" style="231" customWidth="1"/>
    <col min="3" max="3" width="9.109375" style="232"/>
    <col min="4" max="4" width="11.44140625" style="232" customWidth="1"/>
    <col min="5" max="5" width="9.109375" style="232"/>
    <col min="6" max="6" width="5.21875" style="232" customWidth="1"/>
    <col min="7" max="7" width="2.44140625" style="232" hidden="1" customWidth="1"/>
    <col min="8" max="8" width="6.77734375" style="234" customWidth="1"/>
    <col min="9" max="9" width="9.77734375" style="234" customWidth="1"/>
    <col min="10" max="10" width="11.21875" style="235" customWidth="1"/>
    <col min="11" max="11" width="42.77734375" style="233" customWidth="1"/>
    <col min="12" max="12" width="17.44140625" style="234" customWidth="1"/>
    <col min="13" max="13" width="1.88671875" style="234" customWidth="1"/>
    <col min="14" max="14" width="51.44140625" style="234" customWidth="1"/>
    <col min="15" max="15" width="19.21875" style="234" bestFit="1" customWidth="1"/>
    <col min="16" max="18" width="7.77734375" style="235" customWidth="1"/>
    <col min="19" max="19" width="8.44140625" style="235" bestFit="1" customWidth="1"/>
    <col min="20" max="20" width="34.5546875" style="236" customWidth="1"/>
    <col min="21" max="16384" width="9.109375" style="237"/>
  </cols>
  <sheetData>
    <row r="2" spans="2:21" s="223" customFormat="1" ht="32.25" customHeight="1" x14ac:dyDescent="0.25">
      <c r="B2" s="911" t="s">
        <v>287</v>
      </c>
      <c r="C2" s="912"/>
      <c r="D2" s="912"/>
      <c r="E2" s="912"/>
      <c r="F2" s="912"/>
      <c r="G2" s="912"/>
      <c r="H2" s="912"/>
      <c r="I2" s="912"/>
      <c r="J2" s="912"/>
      <c r="K2" s="912"/>
      <c r="L2" s="913"/>
      <c r="M2" s="222"/>
      <c r="N2" s="222"/>
      <c r="O2" s="222"/>
      <c r="P2" s="222"/>
      <c r="Q2" s="222"/>
      <c r="R2" s="222"/>
      <c r="S2" s="222"/>
      <c r="T2" s="222"/>
    </row>
    <row r="3" spans="2:21" s="227" customFormat="1" ht="32.25" customHeight="1" x14ac:dyDescent="0.25">
      <c r="B3" s="914" t="s">
        <v>166</v>
      </c>
      <c r="C3" s="915"/>
      <c r="D3" s="915"/>
      <c r="E3" s="915"/>
      <c r="F3" s="915"/>
      <c r="G3" s="915"/>
      <c r="H3" s="915"/>
      <c r="I3" s="915"/>
      <c r="J3" s="915"/>
      <c r="K3" s="915"/>
      <c r="L3" s="916"/>
      <c r="M3" s="225"/>
      <c r="N3" s="225"/>
      <c r="O3" s="225"/>
      <c r="P3" s="225"/>
      <c r="Q3" s="225"/>
      <c r="R3" s="225"/>
      <c r="S3" s="225"/>
      <c r="T3" s="225"/>
    </row>
    <row r="4" spans="2:21" s="227" customFormat="1" ht="32.25" customHeight="1" x14ac:dyDescent="0.25">
      <c r="B4" s="228" t="s">
        <v>133</v>
      </c>
      <c r="C4" s="855">
        <f>'Budget Summary Sheet'!L4</f>
        <v>73</v>
      </c>
      <c r="D4" s="855"/>
      <c r="E4" s="917"/>
      <c r="F4" s="917"/>
      <c r="G4" s="855"/>
      <c r="H4" s="855"/>
      <c r="I4" s="855"/>
      <c r="J4" s="855"/>
      <c r="K4" s="855"/>
      <c r="L4" s="918"/>
      <c r="M4" s="266"/>
      <c r="N4" s="267" t="s">
        <v>128</v>
      </c>
      <c r="O4" s="268" t="s">
        <v>128</v>
      </c>
      <c r="P4" s="269" t="s">
        <v>128</v>
      </c>
      <c r="Q4" s="269"/>
      <c r="R4" s="269"/>
      <c r="S4" s="270" t="s">
        <v>128</v>
      </c>
      <c r="T4" s="269" t="s">
        <v>128</v>
      </c>
      <c r="U4" s="230"/>
    </row>
    <row r="5" spans="2:21" s="227" customFormat="1" ht="32.25" customHeight="1" x14ac:dyDescent="0.25">
      <c r="B5" s="859" t="s">
        <v>167</v>
      </c>
      <c r="C5" s="860"/>
      <c r="D5" s="860"/>
      <c r="E5" s="861" t="str">
        <f>'Budget Summary Sheet'!G5</f>
        <v>Chinatown</v>
      </c>
      <c r="F5" s="861"/>
      <c r="G5" s="861"/>
      <c r="H5" s="861"/>
      <c r="I5" s="861"/>
      <c r="J5" s="861"/>
      <c r="K5" s="861"/>
      <c r="L5" s="862"/>
      <c r="M5" s="270"/>
      <c r="N5" s="271" t="s">
        <v>128</v>
      </c>
      <c r="O5" s="268" t="s">
        <v>128</v>
      </c>
      <c r="P5" s="269" t="s">
        <v>128</v>
      </c>
      <c r="Q5" s="269"/>
      <c r="R5" s="269"/>
      <c r="S5" s="270" t="s">
        <v>128</v>
      </c>
      <c r="T5" s="269" t="s">
        <v>128</v>
      </c>
      <c r="U5" s="230"/>
    </row>
    <row r="6" spans="2:21" ht="32.25" customHeight="1" thickBot="1" x14ac:dyDescent="0.3">
      <c r="G6" s="272"/>
    </row>
    <row r="7" spans="2:21" ht="32.25" customHeight="1" thickBot="1" x14ac:dyDescent="0.3">
      <c r="G7" s="272"/>
      <c r="H7" s="959" t="s">
        <v>288</v>
      </c>
      <c r="I7" s="960"/>
      <c r="J7" s="960"/>
      <c r="K7" s="960"/>
      <c r="L7" s="961"/>
      <c r="M7" s="238"/>
      <c r="N7" s="866" t="s">
        <v>169</v>
      </c>
      <c r="O7" s="867"/>
      <c r="P7" s="948" t="s">
        <v>181</v>
      </c>
      <c r="Q7" s="949"/>
      <c r="R7" s="948" t="s">
        <v>182</v>
      </c>
      <c r="S7" s="957"/>
      <c r="T7" s="239"/>
    </row>
    <row r="8" spans="2:21" s="245" customFormat="1" ht="43.5" customHeight="1" x14ac:dyDescent="0.25">
      <c r="B8" s="240">
        <v>1</v>
      </c>
      <c r="C8" s="872" t="s">
        <v>3</v>
      </c>
      <c r="D8" s="872"/>
      <c r="E8" s="872"/>
      <c r="F8" s="872"/>
      <c r="G8" s="873"/>
      <c r="H8" s="958" t="s">
        <v>183</v>
      </c>
      <c r="I8" s="926"/>
      <c r="J8" s="926"/>
      <c r="K8" s="927"/>
      <c r="L8" s="273" t="s">
        <v>289</v>
      </c>
      <c r="M8" s="241"/>
      <c r="N8" s="242" t="s">
        <v>172</v>
      </c>
      <c r="O8" s="274" t="s">
        <v>303</v>
      </c>
      <c r="P8" s="956" t="s">
        <v>289</v>
      </c>
      <c r="Q8" s="956"/>
      <c r="R8" s="956"/>
      <c r="S8" s="956"/>
      <c r="T8" s="252" t="s">
        <v>231</v>
      </c>
    </row>
    <row r="9" spans="2:21" s="247" customFormat="1" ht="32.25" customHeight="1" x14ac:dyDescent="0.25">
      <c r="B9" s="331">
        <v>1.01</v>
      </c>
      <c r="C9" s="893" t="s">
        <v>13</v>
      </c>
      <c r="D9" s="893"/>
      <c r="E9" s="893"/>
      <c r="F9" s="893"/>
      <c r="G9" s="894"/>
      <c r="H9" s="897"/>
      <c r="I9" s="897"/>
      <c r="J9" s="897"/>
      <c r="K9" s="898"/>
      <c r="L9" s="325">
        <v>0</v>
      </c>
      <c r="M9" s="277"/>
      <c r="N9" s="246" t="str">
        <f>'YTD Actuals Summary'!M9</f>
        <v>Number of unique visits to Home Page</v>
      </c>
      <c r="O9" s="376">
        <v>0</v>
      </c>
      <c r="P9" s="945" t="s">
        <v>128</v>
      </c>
      <c r="Q9" s="945"/>
      <c r="R9" s="955">
        <f>'1.0 Customer Attraction'!G23</f>
        <v>2000</v>
      </c>
      <c r="S9" s="955"/>
      <c r="T9" s="449"/>
    </row>
    <row r="10" spans="2:21" ht="32.25" customHeight="1" x14ac:dyDescent="0.25">
      <c r="B10" s="332">
        <v>1.02</v>
      </c>
      <c r="C10" s="893" t="s">
        <v>14</v>
      </c>
      <c r="D10" s="893"/>
      <c r="E10" s="893"/>
      <c r="F10" s="893"/>
      <c r="G10" s="894"/>
      <c r="H10" s="897"/>
      <c r="I10" s="897"/>
      <c r="J10" s="897"/>
      <c r="K10" s="898"/>
      <c r="L10" s="325">
        <v>0</v>
      </c>
      <c r="M10" s="277"/>
      <c r="N10" s="246" t="str">
        <f>'YTD Actuals Summary'!M10</f>
        <v>Attendance at Neighborhood Events</v>
      </c>
      <c r="O10" s="376">
        <v>0</v>
      </c>
      <c r="P10" s="945" t="s">
        <v>128</v>
      </c>
      <c r="Q10" s="945"/>
      <c r="R10" s="955" t="str">
        <f>'1.0 Customer Attraction'!G24</f>
        <v xml:space="preserve"> </v>
      </c>
      <c r="S10" s="955"/>
      <c r="T10" s="449"/>
    </row>
    <row r="11" spans="2:21" ht="32.25" customHeight="1" x14ac:dyDescent="0.25">
      <c r="B11" s="332">
        <v>1.03</v>
      </c>
      <c r="C11" s="893" t="s">
        <v>16</v>
      </c>
      <c r="D11" s="893"/>
      <c r="E11" s="893"/>
      <c r="F11" s="893"/>
      <c r="G11" s="894"/>
      <c r="H11" s="902"/>
      <c r="I11" s="902"/>
      <c r="J11" s="902"/>
      <c r="K11" s="903"/>
      <c r="L11" s="325">
        <v>0</v>
      </c>
      <c r="M11" s="277"/>
      <c r="N11" s="246" t="str">
        <f>'YTD Actuals Summary'!M11</f>
        <v>Number of Unique IP's</v>
      </c>
      <c r="O11" s="376">
        <v>0</v>
      </c>
      <c r="P11" s="945" t="s">
        <v>128</v>
      </c>
      <c r="Q11" s="945"/>
      <c r="R11" s="955">
        <f>'1.0 Customer Attraction'!G25</f>
        <v>1000</v>
      </c>
      <c r="S11" s="955"/>
      <c r="T11" s="449"/>
    </row>
    <row r="12" spans="2:21" ht="32.25" customHeight="1" x14ac:dyDescent="0.25">
      <c r="B12" s="332">
        <v>1.04</v>
      </c>
      <c r="C12" s="893" t="s">
        <v>17</v>
      </c>
      <c r="D12" s="893"/>
      <c r="E12" s="893"/>
      <c r="F12" s="893"/>
      <c r="G12" s="894"/>
      <c r="H12" s="902" t="s">
        <v>128</v>
      </c>
      <c r="I12" s="902"/>
      <c r="J12" s="902"/>
      <c r="K12" s="903"/>
      <c r="L12" s="325">
        <v>0</v>
      </c>
      <c r="M12" s="277"/>
      <c r="N12" s="246" t="str">
        <f>'YTD Actuals Summary'!M12</f>
        <v>Number of Facebook Likes</v>
      </c>
      <c r="O12" s="376">
        <v>0</v>
      </c>
      <c r="P12" s="945" t="s">
        <v>128</v>
      </c>
      <c r="Q12" s="945"/>
      <c r="R12" s="955">
        <f>'1.0 Customer Attraction'!G26</f>
        <v>200</v>
      </c>
      <c r="S12" s="955"/>
      <c r="T12" s="449"/>
    </row>
    <row r="13" spans="2:21" s="247" customFormat="1" ht="32.25" customHeight="1" x14ac:dyDescent="0.25">
      <c r="B13" s="332">
        <v>1.05</v>
      </c>
      <c r="C13" s="893" t="s">
        <v>19</v>
      </c>
      <c r="D13" s="893"/>
      <c r="E13" s="893"/>
      <c r="F13" s="893"/>
      <c r="G13" s="894"/>
      <c r="H13" s="902"/>
      <c r="I13" s="902"/>
      <c r="J13" s="902"/>
      <c r="K13" s="903"/>
      <c r="L13" s="325">
        <v>0</v>
      </c>
      <c r="M13" s="277"/>
      <c r="N13" s="246" t="str">
        <f>'YTD Actuals Summary'!M13</f>
        <v>Number of repaired or replaced or new banners</v>
      </c>
      <c r="O13" s="376">
        <v>0</v>
      </c>
      <c r="P13" s="945" t="s">
        <v>128</v>
      </c>
      <c r="Q13" s="945"/>
      <c r="R13" s="955" t="str">
        <f>'1.0 Customer Attraction'!G27</f>
        <v xml:space="preserve"> </v>
      </c>
      <c r="S13" s="955"/>
      <c r="T13" s="449"/>
    </row>
    <row r="14" spans="2:21" s="247" customFormat="1" ht="32.25" customHeight="1" x14ac:dyDescent="0.25">
      <c r="B14" s="331">
        <v>1.06</v>
      </c>
      <c r="C14" s="893" t="s">
        <v>20</v>
      </c>
      <c r="D14" s="893"/>
      <c r="E14" s="893"/>
      <c r="F14" s="893"/>
      <c r="G14" s="894"/>
      <c r="H14" s="902"/>
      <c r="I14" s="902"/>
      <c r="J14" s="902"/>
      <c r="K14" s="903"/>
      <c r="L14" s="325">
        <v>0</v>
      </c>
      <c r="M14" s="277"/>
      <c r="N14" s="246" t="str">
        <f>'YTD Actuals Summary'!M14</f>
        <v>Number of Holiday Decorations Installed</v>
      </c>
      <c r="O14" s="376">
        <v>0</v>
      </c>
      <c r="P14" s="945" t="s">
        <v>128</v>
      </c>
      <c r="Q14" s="945"/>
      <c r="R14" s="955" t="str">
        <f>'1.0 Customer Attraction'!G28</f>
        <v xml:space="preserve"> </v>
      </c>
      <c r="S14" s="955"/>
      <c r="T14" s="449"/>
    </row>
    <row r="15" spans="2:21" s="247" customFormat="1" ht="32.25" customHeight="1" x14ac:dyDescent="0.25">
      <c r="B15" s="332">
        <v>1.07</v>
      </c>
      <c r="C15" s="893" t="s">
        <v>21</v>
      </c>
      <c r="D15" s="893"/>
      <c r="E15" s="893"/>
      <c r="F15" s="893"/>
      <c r="G15" s="894"/>
      <c r="H15" s="902"/>
      <c r="I15" s="902"/>
      <c r="J15" s="902"/>
      <c r="K15" s="903"/>
      <c r="L15" s="325">
        <v>0</v>
      </c>
      <c r="M15" s="277"/>
      <c r="N15" s="246" t="str">
        <f>'YTD Actuals Summary'!M15</f>
        <v>Number of Print Material Distributed</v>
      </c>
      <c r="O15" s="376">
        <v>0</v>
      </c>
      <c r="P15" s="945" t="s">
        <v>128</v>
      </c>
      <c r="Q15" s="945"/>
      <c r="R15" s="955">
        <f>'1.0 Customer Attraction'!G29</f>
        <v>500</v>
      </c>
      <c r="S15" s="955"/>
      <c r="T15" s="449"/>
    </row>
    <row r="16" spans="2:21" s="247" customFormat="1" ht="32.25" customHeight="1" x14ac:dyDescent="0.25">
      <c r="B16" s="332">
        <v>1.08</v>
      </c>
      <c r="C16" s="893" t="str">
        <f>'YTD Actuals Summary'!C16:G16</f>
        <v>[Enter on Tab 1.0 Cell B13]</v>
      </c>
      <c r="D16" s="893"/>
      <c r="E16" s="893"/>
      <c r="F16" s="893"/>
      <c r="G16" s="894"/>
      <c r="H16" s="902"/>
      <c r="I16" s="902"/>
      <c r="J16" s="902"/>
      <c r="K16" s="903"/>
      <c r="L16" s="325">
        <v>0</v>
      </c>
      <c r="M16" s="277"/>
      <c r="N16" s="246" t="str">
        <f>'YTD Actuals Summary'!M16</f>
        <v>[write over this with other as relevant]</v>
      </c>
      <c r="O16" s="376">
        <v>0</v>
      </c>
      <c r="P16" s="945" t="s">
        <v>128</v>
      </c>
      <c r="Q16" s="945"/>
      <c r="R16" s="955" t="str">
        <f>'1.0 Customer Attraction'!G30</f>
        <v xml:space="preserve"> </v>
      </c>
      <c r="S16" s="955"/>
      <c r="T16" s="449"/>
    </row>
    <row r="17" spans="2:20" s="247" customFormat="1" ht="32.25" customHeight="1" x14ac:dyDescent="0.25">
      <c r="B17" s="332">
        <v>1.0900000000000001</v>
      </c>
      <c r="C17" s="893" t="str">
        <f>'YTD Actuals Summary'!C17:G17</f>
        <v>[Enter on Tab 1.0 Cell B14]</v>
      </c>
      <c r="D17" s="893"/>
      <c r="E17" s="893"/>
      <c r="F17" s="893"/>
      <c r="G17" s="894"/>
      <c r="H17" s="902"/>
      <c r="I17" s="902"/>
      <c r="J17" s="902"/>
      <c r="K17" s="903"/>
      <c r="L17" s="325">
        <v>0</v>
      </c>
      <c r="M17" s="277"/>
      <c r="N17" s="246" t="str">
        <f>'YTD Actuals Summary'!M17</f>
        <v>[write over this with other as relevant]</v>
      </c>
      <c r="O17" s="376">
        <v>0</v>
      </c>
      <c r="P17" s="945" t="s">
        <v>128</v>
      </c>
      <c r="Q17" s="945"/>
      <c r="R17" s="955" t="str">
        <f>'1.0 Customer Attraction'!G31</f>
        <v xml:space="preserve"> </v>
      </c>
      <c r="S17" s="955"/>
      <c r="T17" s="449"/>
    </row>
    <row r="18" spans="2:20" s="247" customFormat="1" ht="32.25" customHeight="1" x14ac:dyDescent="0.25">
      <c r="B18" s="332">
        <v>1.1000000000000001</v>
      </c>
      <c r="C18" s="893" t="str">
        <f>'YTD Actuals Summary'!C18:G18</f>
        <v>[Enter on Tab 1.0 Cell B15]</v>
      </c>
      <c r="D18" s="893"/>
      <c r="E18" s="893"/>
      <c r="F18" s="893"/>
      <c r="G18" s="894"/>
      <c r="H18" s="902"/>
      <c r="I18" s="902"/>
      <c r="J18" s="902"/>
      <c r="K18" s="903"/>
      <c r="L18" s="325">
        <v>0</v>
      </c>
      <c r="M18" s="277"/>
      <c r="N18" s="246" t="str">
        <f>'YTD Actuals Summary'!M18</f>
        <v>[write over this with other as relevant]</v>
      </c>
      <c r="O18" s="376">
        <v>0</v>
      </c>
      <c r="P18" s="945" t="s">
        <v>128</v>
      </c>
      <c r="Q18" s="945"/>
      <c r="R18" s="955" t="str">
        <f>'1.0 Customer Attraction'!G32</f>
        <v xml:space="preserve"> </v>
      </c>
      <c r="S18" s="955"/>
      <c r="T18" s="449"/>
    </row>
    <row r="19" spans="2:20" s="247" customFormat="1" ht="32.25" customHeight="1" x14ac:dyDescent="0.25">
      <c r="B19" s="331">
        <v>1.1100000000000001</v>
      </c>
      <c r="C19" s="893" t="str">
        <f>'YTD Actuals Summary'!C19:G19</f>
        <v>[Enter on Tab 1.0 Cell B16]</v>
      </c>
      <c r="D19" s="893"/>
      <c r="E19" s="893"/>
      <c r="F19" s="893"/>
      <c r="G19" s="894"/>
      <c r="H19" s="902"/>
      <c r="I19" s="902"/>
      <c r="J19" s="902"/>
      <c r="K19" s="903"/>
      <c r="L19" s="325">
        <v>0</v>
      </c>
      <c r="M19" s="277"/>
      <c r="N19" s="246" t="str">
        <f>'YTD Actuals Summary'!M19</f>
        <v>[write over this with other as relevant]</v>
      </c>
      <c r="O19" s="376">
        <v>0</v>
      </c>
      <c r="P19" s="945" t="s">
        <v>128</v>
      </c>
      <c r="Q19" s="945"/>
      <c r="R19" s="955" t="str">
        <f>'1.0 Customer Attraction'!G33</f>
        <v xml:space="preserve"> </v>
      </c>
      <c r="S19" s="955"/>
      <c r="T19" s="449"/>
    </row>
    <row r="20" spans="2:20" s="247" customFormat="1" ht="32.25" customHeight="1" x14ac:dyDescent="0.25">
      <c r="B20" s="332">
        <v>1.1200000000000001</v>
      </c>
      <c r="C20" s="893" t="str">
        <f>'YTD Actuals Summary'!C20:G20</f>
        <v>[Enter on Tab 1.0 Cell B17]</v>
      </c>
      <c r="D20" s="893"/>
      <c r="E20" s="893"/>
      <c r="F20" s="893"/>
      <c r="G20" s="894"/>
      <c r="H20" s="895"/>
      <c r="I20" s="895"/>
      <c r="J20" s="895"/>
      <c r="K20" s="896"/>
      <c r="L20" s="325">
        <v>0</v>
      </c>
      <c r="M20" s="277"/>
      <c r="N20" s="246" t="str">
        <f>'YTD Actuals Summary'!M20</f>
        <v>[write over this with other as relevant]</v>
      </c>
      <c r="O20" s="376">
        <v>0</v>
      </c>
      <c r="P20" s="945" t="s">
        <v>128</v>
      </c>
      <c r="Q20" s="945"/>
      <c r="R20" s="955" t="str">
        <f>'1.0 Customer Attraction'!G34</f>
        <v xml:space="preserve"> </v>
      </c>
      <c r="S20" s="955"/>
      <c r="T20" s="449"/>
    </row>
    <row r="21" spans="2:20" ht="32.25" customHeight="1" collapsed="1" x14ac:dyDescent="0.25">
      <c r="H21" s="232"/>
      <c r="I21" s="232"/>
      <c r="J21" s="232"/>
      <c r="K21" s="248" t="s">
        <v>23</v>
      </c>
      <c r="L21" s="326">
        <f>SUM(L9:L20)</f>
        <v>0</v>
      </c>
      <c r="M21" s="249"/>
      <c r="N21" s="249"/>
      <c r="O21" s="249"/>
      <c r="P21" s="235" t="s">
        <v>128</v>
      </c>
    </row>
    <row r="22" spans="2:20" ht="12.75" customHeight="1" x14ac:dyDescent="0.25">
      <c r="H22" s="232"/>
      <c r="I22" s="232"/>
      <c r="J22" s="232"/>
      <c r="K22" s="250"/>
      <c r="L22" s="249"/>
      <c r="M22" s="249"/>
      <c r="N22" s="249"/>
      <c r="O22" s="249"/>
    </row>
    <row r="23" spans="2:20" ht="13.5" customHeight="1" x14ac:dyDescent="0.25">
      <c r="H23" s="232"/>
      <c r="I23" s="232"/>
      <c r="J23" s="232"/>
      <c r="K23" s="250"/>
      <c r="L23" s="249"/>
      <c r="M23" s="249"/>
      <c r="N23" s="249"/>
      <c r="O23" s="249"/>
    </row>
    <row r="24" spans="2:20" s="227" customFormat="1" ht="36" customHeight="1" x14ac:dyDescent="0.25">
      <c r="B24" s="251">
        <v>2</v>
      </c>
      <c r="C24" s="853" t="s">
        <v>24</v>
      </c>
      <c r="D24" s="853"/>
      <c r="E24" s="853"/>
      <c r="F24" s="853"/>
      <c r="G24" s="854"/>
      <c r="H24" s="958" t="s">
        <v>183</v>
      </c>
      <c r="I24" s="926"/>
      <c r="J24" s="926"/>
      <c r="K24" s="927"/>
      <c r="L24" s="273" t="s">
        <v>289</v>
      </c>
      <c r="M24" s="238"/>
      <c r="N24" s="252" t="s">
        <v>172</v>
      </c>
      <c r="O24" s="244" t="s">
        <v>303</v>
      </c>
      <c r="P24" s="956" t="s">
        <v>289</v>
      </c>
      <c r="Q24" s="956"/>
      <c r="R24" s="956"/>
      <c r="S24" s="956"/>
      <c r="T24" s="252" t="s">
        <v>231</v>
      </c>
    </row>
    <row r="25" spans="2:20" ht="32.25" customHeight="1" x14ac:dyDescent="0.25">
      <c r="B25" s="332">
        <v>2.0099999999999998</v>
      </c>
      <c r="C25" s="851" t="s">
        <v>25</v>
      </c>
      <c r="D25" s="851"/>
      <c r="E25" s="851"/>
      <c r="F25" s="851"/>
      <c r="G25" s="852"/>
      <c r="H25" s="897"/>
      <c r="I25" s="897"/>
      <c r="J25" s="897"/>
      <c r="K25" s="898"/>
      <c r="L25" s="325">
        <v>0</v>
      </c>
      <c r="M25" s="312"/>
      <c r="N25" s="254" t="str">
        <f>'YTD Actuals Summary'!M25</f>
        <v>[write over this with other as relevant]</v>
      </c>
      <c r="O25" s="324">
        <v>0</v>
      </c>
      <c r="P25" s="945" t="s">
        <v>128</v>
      </c>
      <c r="Q25" s="945"/>
      <c r="R25" s="955">
        <f>'2.0 Public Way Aesthetics'!G27</f>
        <v>0</v>
      </c>
      <c r="S25" s="955"/>
      <c r="T25" s="448"/>
    </row>
    <row r="26" spans="2:20" ht="32.25" customHeight="1" x14ac:dyDescent="0.25">
      <c r="B26" s="332">
        <v>2.02</v>
      </c>
      <c r="C26" s="851" t="s">
        <v>26</v>
      </c>
      <c r="D26" s="851"/>
      <c r="E26" s="851"/>
      <c r="F26" s="851"/>
      <c r="G26" s="852"/>
      <c r="H26" s="902"/>
      <c r="I26" s="902"/>
      <c r="J26" s="902"/>
      <c r="K26" s="903"/>
      <c r="L26" s="325">
        <v>0</v>
      </c>
      <c r="M26" s="277"/>
      <c r="N26" s="254" t="str">
        <f>'YTD Actuals Summary'!M26</f>
        <v>numbers of plants planted</v>
      </c>
      <c r="O26" s="324">
        <v>0</v>
      </c>
      <c r="P26" s="945" t="s">
        <v>128</v>
      </c>
      <c r="Q26" s="945"/>
      <c r="R26" s="955">
        <f>'2.0 Public Way Aesthetics'!G28</f>
        <v>0</v>
      </c>
      <c r="S26" s="955"/>
      <c r="T26" s="449"/>
    </row>
    <row r="27" spans="2:20" ht="32.25" customHeight="1" x14ac:dyDescent="0.25">
      <c r="B27" s="332">
        <v>2.0299999999999998</v>
      </c>
      <c r="C27" s="851" t="s">
        <v>174</v>
      </c>
      <c r="D27" s="851"/>
      <c r="E27" s="851"/>
      <c r="F27" s="851"/>
      <c r="G27" s="852"/>
      <c r="H27" s="902"/>
      <c r="I27" s="902"/>
      <c r="J27" s="902"/>
      <c r="K27" s="903"/>
      <c r="L27" s="325">
        <v>0</v>
      </c>
      <c r="M27" s="277"/>
      <c r="N27" s="254" t="str">
        <f>'YTD Actuals Summary'!M27</f>
        <v>[write over this with other as relevant]</v>
      </c>
      <c r="O27" s="324">
        <v>0</v>
      </c>
      <c r="P27" s="945" t="s">
        <v>128</v>
      </c>
      <c r="Q27" s="945"/>
      <c r="R27" s="955">
        <f>'2.0 Public Way Aesthetics'!G29</f>
        <v>0</v>
      </c>
      <c r="S27" s="955"/>
      <c r="T27" s="449"/>
    </row>
    <row r="28" spans="2:20" ht="32.25" customHeight="1" x14ac:dyDescent="0.25">
      <c r="B28" s="332">
        <v>2.04</v>
      </c>
      <c r="C28" s="851" t="s">
        <v>28</v>
      </c>
      <c r="D28" s="851"/>
      <c r="E28" s="851"/>
      <c r="F28" s="851"/>
      <c r="G28" s="852"/>
      <c r="H28" s="897"/>
      <c r="I28" s="897"/>
      <c r="J28" s="897"/>
      <c r="K28" s="898"/>
      <c r="L28" s="325">
        <v>0</v>
      </c>
      <c r="M28" s="277"/>
      <c r="N28" s="254" t="str">
        <f>'YTD Actuals Summary'!M28</f>
        <v>[write over this with other as relevant]</v>
      </c>
      <c r="O28" s="324">
        <v>0</v>
      </c>
      <c r="P28" s="945" t="s">
        <v>128</v>
      </c>
      <c r="Q28" s="945"/>
      <c r="R28" s="955">
        <f>'2.0 Public Way Aesthetics'!G30</f>
        <v>0</v>
      </c>
      <c r="S28" s="955"/>
      <c r="T28" s="449"/>
    </row>
    <row r="29" spans="2:20" ht="41.4" customHeight="1" x14ac:dyDescent="0.25">
      <c r="B29" s="332">
        <v>2.0499999999999998</v>
      </c>
      <c r="C29" s="851" t="s">
        <v>29</v>
      </c>
      <c r="D29" s="851"/>
      <c r="E29" s="851"/>
      <c r="F29" s="851"/>
      <c r="G29" s="852"/>
      <c r="H29" s="902"/>
      <c r="I29" s="902"/>
      <c r="J29" s="902"/>
      <c r="K29" s="903"/>
      <c r="L29" s="325">
        <v>0</v>
      </c>
      <c r="M29" s="277"/>
      <c r="N29" s="254" t="str">
        <f>'YTD Actuals Summary'!M29</f>
        <v>Maintain landscaping for Wells and Wentworth connector project</v>
      </c>
      <c r="O29" s="324">
        <v>0</v>
      </c>
      <c r="P29" s="945" t="s">
        <v>128</v>
      </c>
      <c r="Q29" s="945"/>
      <c r="R29" s="955">
        <f>'2.0 Public Way Aesthetics'!G31</f>
        <v>0</v>
      </c>
      <c r="S29" s="955"/>
      <c r="T29" s="449"/>
    </row>
    <row r="30" spans="2:20" ht="32.25" customHeight="1" x14ac:dyDescent="0.25">
      <c r="B30" s="332">
        <v>2.06</v>
      </c>
      <c r="C30" s="851" t="s">
        <v>30</v>
      </c>
      <c r="D30" s="851"/>
      <c r="E30" s="851"/>
      <c r="F30" s="851"/>
      <c r="G30" s="852"/>
      <c r="H30" s="902"/>
      <c r="I30" s="902"/>
      <c r="J30" s="902"/>
      <c r="K30" s="903"/>
      <c r="L30" s="325">
        <v>0</v>
      </c>
      <c r="M30" s="277"/>
      <c r="N30" s="254" t="str">
        <f>'YTD Actuals Summary'!M30</f>
        <v>[write over this with other as relevant]</v>
      </c>
      <c r="O30" s="324">
        <v>0</v>
      </c>
      <c r="P30" s="945" t="s">
        <v>128</v>
      </c>
      <c r="Q30" s="945"/>
      <c r="R30" s="955">
        <f>'2.0 Public Way Aesthetics'!G32</f>
        <v>0</v>
      </c>
      <c r="S30" s="955"/>
      <c r="T30" s="450"/>
    </row>
    <row r="31" spans="2:20" ht="32.25" customHeight="1" x14ac:dyDescent="0.25">
      <c r="B31" s="332">
        <v>2.0699999999999998</v>
      </c>
      <c r="C31" s="301" t="s">
        <v>160</v>
      </c>
      <c r="D31" s="302"/>
      <c r="E31" s="302"/>
      <c r="F31" s="302"/>
      <c r="G31" s="303"/>
      <c r="H31" s="902"/>
      <c r="I31" s="902"/>
      <c r="J31" s="902"/>
      <c r="K31" s="903"/>
      <c r="L31" s="325">
        <v>0</v>
      </c>
      <c r="M31" s="277"/>
      <c r="N31" s="254" t="str">
        <f>'YTD Actuals Summary'!M31</f>
        <v>[write over this with other as relevant]</v>
      </c>
      <c r="O31" s="324">
        <v>0</v>
      </c>
      <c r="P31" s="945" t="s">
        <v>128</v>
      </c>
      <c r="Q31" s="945"/>
      <c r="R31" s="955">
        <f>'2.0 Public Way Aesthetics'!G33</f>
        <v>0</v>
      </c>
      <c r="S31" s="955"/>
      <c r="T31" s="450"/>
    </row>
    <row r="32" spans="2:20" ht="32.25" customHeight="1" x14ac:dyDescent="0.25">
      <c r="B32" s="332">
        <v>2.08</v>
      </c>
      <c r="C32" s="301" t="s">
        <v>201</v>
      </c>
      <c r="D32" s="302"/>
      <c r="E32" s="302"/>
      <c r="F32" s="302"/>
      <c r="G32" s="303"/>
      <c r="H32" s="902"/>
      <c r="I32" s="902"/>
      <c r="J32" s="902"/>
      <c r="K32" s="903"/>
      <c r="L32" s="325">
        <v>0</v>
      </c>
      <c r="M32" s="277"/>
      <c r="N32" s="254" t="str">
        <f>'YTD Actuals Summary'!M32</f>
        <v>frequency of litter removal and trash pickup</v>
      </c>
      <c r="O32" s="324">
        <v>0</v>
      </c>
      <c r="P32" s="945" t="s">
        <v>128</v>
      </c>
      <c r="Q32" s="945"/>
      <c r="R32" s="955">
        <f>'2.0 Public Way Aesthetics'!G34</f>
        <v>0</v>
      </c>
      <c r="S32" s="955"/>
      <c r="T32" s="450"/>
    </row>
    <row r="33" spans="2:20" ht="32.25" customHeight="1" x14ac:dyDescent="0.25">
      <c r="B33" s="332">
        <v>2.09</v>
      </c>
      <c r="C33" s="301" t="s">
        <v>127</v>
      </c>
      <c r="D33" s="302"/>
      <c r="E33" s="302"/>
      <c r="F33" s="302"/>
      <c r="G33" s="303"/>
      <c r="H33" s="902"/>
      <c r="I33" s="902"/>
      <c r="J33" s="902"/>
      <c r="K33" s="903"/>
      <c r="L33" s="325">
        <v>0</v>
      </c>
      <c r="M33" s="277"/>
      <c r="N33" s="254" t="str">
        <f>'YTD Actuals Summary'!M33</f>
        <v>[write over this with other as relevant]</v>
      </c>
      <c r="O33" s="324">
        <v>0</v>
      </c>
      <c r="P33" s="945" t="s">
        <v>128</v>
      </c>
      <c r="Q33" s="945"/>
      <c r="R33" s="955">
        <f>'2.0 Public Way Aesthetics'!G35</f>
        <v>0</v>
      </c>
      <c r="S33" s="955"/>
      <c r="T33" s="450"/>
    </row>
    <row r="34" spans="2:20" ht="32.25" customHeight="1" x14ac:dyDescent="0.25">
      <c r="B34" s="332">
        <v>2.1</v>
      </c>
      <c r="C34" s="301" t="str">
        <f>'YTD Actuals Summary'!C34:G34</f>
        <v>City Permits</v>
      </c>
      <c r="D34" s="302"/>
      <c r="E34" s="302"/>
      <c r="F34" s="302"/>
      <c r="G34" s="303"/>
      <c r="H34" s="902"/>
      <c r="I34" s="902"/>
      <c r="J34" s="902"/>
      <c r="K34" s="903"/>
      <c r="L34" s="325">
        <v>0</v>
      </c>
      <c r="M34" s="277"/>
      <c r="N34" s="254" t="str">
        <f>'YTD Actuals Summary'!M34</f>
        <v>[write over this with other as relevant]</v>
      </c>
      <c r="O34" s="324">
        <v>0</v>
      </c>
      <c r="P34" s="945" t="s">
        <v>128</v>
      </c>
      <c r="Q34" s="945"/>
      <c r="R34" s="955">
        <f>'2.0 Public Way Aesthetics'!G36</f>
        <v>0</v>
      </c>
      <c r="S34" s="955"/>
      <c r="T34" s="450"/>
    </row>
    <row r="35" spans="2:20" s="247" customFormat="1" ht="32.25" customHeight="1" x14ac:dyDescent="0.25">
      <c r="B35" s="332">
        <v>2.11</v>
      </c>
      <c r="C35" s="301" t="str">
        <f>'YTD Actuals Summary'!C35:G35</f>
        <v>Power Washing</v>
      </c>
      <c r="D35" s="302"/>
      <c r="E35" s="302"/>
      <c r="F35" s="302"/>
      <c r="G35" s="303"/>
      <c r="H35" s="897"/>
      <c r="I35" s="897"/>
      <c r="J35" s="897"/>
      <c r="K35" s="898"/>
      <c r="L35" s="325">
        <v>0</v>
      </c>
      <c r="M35" s="277"/>
      <c r="N35" s="254" t="str">
        <f>'YTD Actuals Summary'!M35</f>
        <v>[write over this with other as relevant]</v>
      </c>
      <c r="O35" s="324">
        <v>0</v>
      </c>
      <c r="P35" s="945" t="s">
        <v>128</v>
      </c>
      <c r="Q35" s="945"/>
      <c r="R35" s="955">
        <f>'2.0 Public Way Aesthetics'!G37</f>
        <v>0</v>
      </c>
      <c r="S35" s="955"/>
      <c r="T35" s="450"/>
    </row>
    <row r="36" spans="2:20" ht="32.25" customHeight="1" x14ac:dyDescent="0.25">
      <c r="B36" s="332">
        <v>2.12</v>
      </c>
      <c r="C36" s="301" t="str">
        <f>'YTD Actuals Summary'!C36:G36</f>
        <v>Snow Removal</v>
      </c>
      <c r="D36" s="302"/>
      <c r="E36" s="302"/>
      <c r="F36" s="302"/>
      <c r="G36" s="303"/>
      <c r="H36" s="964"/>
      <c r="I36" s="964"/>
      <c r="J36" s="964"/>
      <c r="K36" s="965"/>
      <c r="L36" s="325">
        <v>0</v>
      </c>
      <c r="M36" s="277"/>
      <c r="N36" s="254" t="str">
        <f>'YTD Actuals Summary'!M36</f>
        <v>number of snow removal</v>
      </c>
      <c r="O36" s="315">
        <v>0</v>
      </c>
      <c r="P36" s="945" t="s">
        <v>128</v>
      </c>
      <c r="Q36" s="945"/>
      <c r="R36" s="955">
        <f>'2.0 Public Way Aesthetics'!G38</f>
        <v>0</v>
      </c>
      <c r="S36" s="955"/>
      <c r="T36" s="449"/>
    </row>
    <row r="37" spans="2:20" ht="32.25" customHeight="1" x14ac:dyDescent="0.25">
      <c r="B37" s="332">
        <v>2.13</v>
      </c>
      <c r="C37" s="301" t="str">
        <f>'YTD Actuals Summary'!C37:G37</f>
        <v>[Enter on Tab 2.0 Cell B18]</v>
      </c>
      <c r="D37" s="302"/>
      <c r="E37" s="302"/>
      <c r="F37" s="303"/>
      <c r="H37" s="299"/>
      <c r="I37" s="308"/>
      <c r="J37" s="308"/>
      <c r="K37" s="309"/>
      <c r="L37" s="325">
        <v>0</v>
      </c>
      <c r="M37" s="277"/>
      <c r="N37" s="254" t="str">
        <f>'YTD Actuals Summary'!M37</f>
        <v>[write over this with other as relevant]</v>
      </c>
      <c r="O37" s="315"/>
      <c r="P37" s="945"/>
      <c r="Q37" s="945"/>
      <c r="R37" s="955"/>
      <c r="S37" s="955"/>
      <c r="T37" s="449"/>
    </row>
    <row r="38" spans="2:20" ht="32.25" customHeight="1" x14ac:dyDescent="0.25">
      <c r="B38" s="332">
        <v>2.14</v>
      </c>
      <c r="C38" s="301" t="str">
        <f>'YTD Actuals Summary'!C38:G38</f>
        <v>[Enter on Tab 2.0 Cell B19]</v>
      </c>
      <c r="D38" s="302"/>
      <c r="E38" s="302"/>
      <c r="F38" s="303"/>
      <c r="H38" s="299"/>
      <c r="I38" s="308"/>
      <c r="J38" s="308"/>
      <c r="K38" s="309"/>
      <c r="L38" s="325">
        <v>0</v>
      </c>
      <c r="M38" s="277"/>
      <c r="N38" s="254" t="str">
        <f>'YTD Actuals Summary'!M38</f>
        <v>[write over this with other as relevant]</v>
      </c>
      <c r="O38" s="315"/>
      <c r="P38" s="945"/>
      <c r="Q38" s="945"/>
      <c r="R38" s="955"/>
      <c r="S38" s="955"/>
      <c r="T38" s="449"/>
    </row>
    <row r="39" spans="2:20" ht="32.25" customHeight="1" x14ac:dyDescent="0.25">
      <c r="B39" s="332">
        <v>2.15</v>
      </c>
      <c r="C39" s="301" t="str">
        <f>'YTD Actuals Summary'!C39:G39</f>
        <v>[Enter on Tab 2.0 Cell B20]</v>
      </c>
      <c r="D39" s="302"/>
      <c r="E39" s="302"/>
      <c r="F39" s="303"/>
      <c r="H39" s="299"/>
      <c r="I39" s="308"/>
      <c r="J39" s="308"/>
      <c r="K39" s="309"/>
      <c r="L39" s="325">
        <v>0</v>
      </c>
      <c r="M39" s="277"/>
      <c r="N39" s="254" t="str">
        <f>'YTD Actuals Summary'!M39</f>
        <v>[write over this with other as relevant]</v>
      </c>
      <c r="O39" s="315"/>
      <c r="P39" s="945"/>
      <c r="Q39" s="945"/>
      <c r="R39" s="955"/>
      <c r="S39" s="955"/>
      <c r="T39" s="449"/>
    </row>
    <row r="40" spans="2:20" ht="32.25" customHeight="1" x14ac:dyDescent="0.25">
      <c r="B40" s="332">
        <v>2.16</v>
      </c>
      <c r="C40" s="301" t="str">
        <f>'YTD Actuals Summary'!C40:G40</f>
        <v>[Enter on Tab 2.0 Cell B21]</v>
      </c>
      <c r="D40" s="302"/>
      <c r="E40" s="302"/>
      <c r="F40" s="303"/>
      <c r="H40" s="299"/>
      <c r="I40" s="308"/>
      <c r="J40" s="308"/>
      <c r="K40" s="309"/>
      <c r="L40" s="325">
        <v>0</v>
      </c>
      <c r="M40" s="277"/>
      <c r="N40" s="254" t="str">
        <f>'YTD Actuals Summary'!M40</f>
        <v>[write over this with other as relevant]</v>
      </c>
      <c r="O40" s="315"/>
      <c r="P40" s="945"/>
      <c r="Q40" s="945"/>
      <c r="R40" s="955"/>
      <c r="S40" s="955"/>
      <c r="T40" s="449"/>
    </row>
    <row r="41" spans="2:20" ht="32.25" customHeight="1" collapsed="1" x14ac:dyDescent="0.25">
      <c r="B41" s="232"/>
      <c r="G41" s="237"/>
      <c r="H41" s="249"/>
      <c r="I41" s="249"/>
      <c r="K41" s="248" t="s">
        <v>23</v>
      </c>
      <c r="L41" s="327">
        <f>SUM(L25:L40)</f>
        <v>0</v>
      </c>
      <c r="N41" s="249"/>
      <c r="O41" s="249"/>
    </row>
    <row r="42" spans="2:20" ht="14.25" customHeight="1" x14ac:dyDescent="0.25">
      <c r="H42" s="232"/>
      <c r="I42" s="232"/>
      <c r="J42" s="232"/>
      <c r="K42" s="250"/>
      <c r="L42" s="249"/>
      <c r="M42" s="249"/>
      <c r="N42" s="249"/>
      <c r="O42" s="249"/>
    </row>
    <row r="43" spans="2:20" s="247" customFormat="1" ht="14.25" customHeight="1" thickBot="1" x14ac:dyDescent="0.3">
      <c r="B43" s="231"/>
      <c r="C43" s="232"/>
      <c r="D43" s="232"/>
      <c r="E43" s="232"/>
      <c r="G43" s="232"/>
      <c r="H43" s="234"/>
      <c r="I43" s="234"/>
      <c r="J43" s="256"/>
      <c r="K43" s="255"/>
      <c r="L43" s="234"/>
      <c r="M43" s="234"/>
      <c r="N43" s="234"/>
      <c r="O43" s="234"/>
      <c r="P43" s="256"/>
      <c r="Q43" s="256"/>
      <c r="R43" s="256"/>
      <c r="S43" s="256"/>
      <c r="T43" s="257"/>
    </row>
    <row r="44" spans="2:20" ht="35.25" customHeight="1" thickBot="1" x14ac:dyDescent="0.3">
      <c r="G44" s="272"/>
      <c r="H44" s="959" t="s">
        <v>288</v>
      </c>
      <c r="I44" s="960"/>
      <c r="J44" s="960"/>
      <c r="K44" s="960"/>
      <c r="L44" s="961"/>
      <c r="N44" s="866" t="s">
        <v>169</v>
      </c>
      <c r="O44" s="867"/>
      <c r="P44" s="948" t="s">
        <v>181</v>
      </c>
      <c r="Q44" s="949"/>
      <c r="R44" s="948" t="s">
        <v>182</v>
      </c>
      <c r="S44" s="957"/>
      <c r="T44" s="239"/>
    </row>
    <row r="45" spans="2:20" s="245" customFormat="1" ht="43.5" customHeight="1" x14ac:dyDescent="0.25">
      <c r="B45" s="240">
        <v>3</v>
      </c>
      <c r="C45" s="872" t="s">
        <v>175</v>
      </c>
      <c r="D45" s="872"/>
      <c r="E45" s="872"/>
      <c r="F45" s="872"/>
      <c r="G45" s="873"/>
      <c r="H45" s="958" t="s">
        <v>183</v>
      </c>
      <c r="I45" s="926"/>
      <c r="J45" s="926"/>
      <c r="K45" s="927"/>
      <c r="L45" s="273" t="s">
        <v>289</v>
      </c>
      <c r="M45" s="241"/>
      <c r="N45" s="242" t="s">
        <v>172</v>
      </c>
      <c r="O45" s="274" t="s">
        <v>303</v>
      </c>
      <c r="P45" s="956" t="s">
        <v>289</v>
      </c>
      <c r="Q45" s="956"/>
      <c r="R45" s="956"/>
      <c r="S45" s="956"/>
      <c r="T45" s="252" t="s">
        <v>231</v>
      </c>
    </row>
    <row r="46" spans="2:20" s="247" customFormat="1" ht="32.25" customHeight="1" x14ac:dyDescent="0.25">
      <c r="B46" s="332">
        <v>3.01</v>
      </c>
      <c r="C46" s="851" t="s">
        <v>32</v>
      </c>
      <c r="D46" s="851"/>
      <c r="E46" s="851"/>
      <c r="F46" s="851"/>
      <c r="G46" s="852"/>
      <c r="H46" s="897"/>
      <c r="I46" s="897"/>
      <c r="J46" s="897"/>
      <c r="K46" s="898"/>
      <c r="L46" s="325">
        <v>0</v>
      </c>
      <c r="M46" s="277"/>
      <c r="N46" s="254" t="str">
        <f>'YTD Actuals Summary'!M45</f>
        <v># of trash cans under maintenance</v>
      </c>
      <c r="O46" s="315">
        <v>0</v>
      </c>
      <c r="P46" s="945" t="s">
        <v>128</v>
      </c>
      <c r="Q46" s="945"/>
      <c r="R46" s="955">
        <f>'3.0 Sustainability &amp; Public'!G23</f>
        <v>2</v>
      </c>
      <c r="S46" s="955"/>
      <c r="T46" s="450"/>
    </row>
    <row r="47" spans="2:20" s="247" customFormat="1" ht="32.25" customHeight="1" x14ac:dyDescent="0.25">
      <c r="B47" s="332">
        <v>3.02</v>
      </c>
      <c r="C47" s="851" t="s">
        <v>34</v>
      </c>
      <c r="D47" s="851"/>
      <c r="E47" s="851"/>
      <c r="F47" s="851"/>
      <c r="G47" s="852"/>
      <c r="H47" s="902"/>
      <c r="I47" s="902"/>
      <c r="J47" s="902"/>
      <c r="K47" s="903"/>
      <c r="L47" s="325">
        <v>0</v>
      </c>
      <c r="M47" s="277"/>
      <c r="N47" s="254" t="str">
        <f>'YTD Actuals Summary'!M46</f>
        <v># of seminars been held</v>
      </c>
      <c r="O47" s="315">
        <v>0</v>
      </c>
      <c r="P47" s="945" t="s">
        <v>128</v>
      </c>
      <c r="Q47" s="945"/>
      <c r="R47" s="955">
        <f>'3.0 Sustainability &amp; Public'!G24</f>
        <v>1</v>
      </c>
      <c r="S47" s="955"/>
      <c r="T47" s="450"/>
    </row>
    <row r="48" spans="2:20" s="247" customFormat="1" ht="32.25" customHeight="1" x14ac:dyDescent="0.25">
      <c r="B48" s="332">
        <v>3.03</v>
      </c>
      <c r="C48" s="851" t="s">
        <v>36</v>
      </c>
      <c r="D48" s="851"/>
      <c r="E48" s="851"/>
      <c r="F48" s="851"/>
      <c r="G48" s="852"/>
      <c r="H48" s="895"/>
      <c r="I48" s="895"/>
      <c r="J48" s="895"/>
      <c r="K48" s="896"/>
      <c r="L48" s="325">
        <v>0</v>
      </c>
      <c r="M48" s="277"/>
      <c r="N48" s="254" t="str">
        <f>'YTD Actuals Summary'!M47</f>
        <v># of public transit tools been maintained</v>
      </c>
      <c r="O48" s="315">
        <v>0</v>
      </c>
      <c r="P48" s="945" t="s">
        <v>128</v>
      </c>
      <c r="Q48" s="945"/>
      <c r="R48" s="955">
        <f>'3.0 Sustainability &amp; Public'!G25</f>
        <v>1</v>
      </c>
      <c r="S48" s="955"/>
      <c r="T48" s="450"/>
    </row>
    <row r="49" spans="2:20" s="247" customFormat="1" ht="32.25" customHeight="1" x14ac:dyDescent="0.25">
      <c r="B49" s="332">
        <v>3.04</v>
      </c>
      <c r="C49" s="851" t="s">
        <v>38</v>
      </c>
      <c r="D49" s="851"/>
      <c r="E49" s="851"/>
      <c r="F49" s="851"/>
      <c r="G49" s="852"/>
      <c r="H49" s="902"/>
      <c r="I49" s="902"/>
      <c r="J49" s="902"/>
      <c r="K49" s="903"/>
      <c r="L49" s="325">
        <v>0</v>
      </c>
      <c r="M49" s="277"/>
      <c r="N49" s="254" t="str">
        <f>'YTD Actuals Summary'!M48</f>
        <v>[write over this with other as relevant]</v>
      </c>
      <c r="O49" s="315">
        <v>0</v>
      </c>
      <c r="P49" s="945" t="s">
        <v>128</v>
      </c>
      <c r="Q49" s="945"/>
      <c r="R49" s="955">
        <f>'3.0 Sustainability &amp; Public'!G26</f>
        <v>0</v>
      </c>
      <c r="S49" s="955"/>
      <c r="T49" s="450"/>
    </row>
    <row r="50" spans="2:20" s="247" customFormat="1" ht="32.25" customHeight="1" x14ac:dyDescent="0.25">
      <c r="B50" s="332">
        <v>3.05</v>
      </c>
      <c r="C50" s="851" t="s">
        <v>40</v>
      </c>
      <c r="D50" s="851"/>
      <c r="E50" s="851"/>
      <c r="F50" s="851"/>
      <c r="G50" s="852"/>
      <c r="H50" s="902"/>
      <c r="I50" s="902"/>
      <c r="J50" s="902"/>
      <c r="K50" s="903"/>
      <c r="L50" s="325">
        <v>0</v>
      </c>
      <c r="M50" s="277"/>
      <c r="N50" s="254" t="str">
        <f>'YTD Actuals Summary'!M49</f>
        <v>[write over this with other as relevant]</v>
      </c>
      <c r="O50" s="315">
        <v>0</v>
      </c>
      <c r="P50" s="945" t="s">
        <v>128</v>
      </c>
      <c r="Q50" s="945"/>
      <c r="R50" s="955">
        <f>'3.0 Sustainability &amp; Public'!G27</f>
        <v>0</v>
      </c>
      <c r="S50" s="955"/>
      <c r="T50" s="450"/>
    </row>
    <row r="51" spans="2:20" s="247" customFormat="1" ht="32.25" customHeight="1" x14ac:dyDescent="0.25">
      <c r="B51" s="332">
        <v>3.06</v>
      </c>
      <c r="C51" s="851" t="str">
        <f>'YTD Actuals Summary'!C50:G50</f>
        <v>[Enter on Tab 3.0 Cell B11]</v>
      </c>
      <c r="D51" s="851"/>
      <c r="E51" s="851"/>
      <c r="F51" s="851"/>
      <c r="G51" s="852"/>
      <c r="H51" s="895"/>
      <c r="I51" s="895"/>
      <c r="J51" s="895"/>
      <c r="K51" s="895"/>
      <c r="L51" s="325">
        <v>0</v>
      </c>
      <c r="M51" s="277"/>
      <c r="N51" s="254" t="str">
        <f>'YTD Actuals Summary'!M50</f>
        <v>[write over this with other as relevant]</v>
      </c>
      <c r="O51" s="315">
        <v>0</v>
      </c>
      <c r="P51" s="945" t="s">
        <v>128</v>
      </c>
      <c r="Q51" s="945"/>
      <c r="R51" s="955">
        <f>'3.0 Sustainability &amp; Public'!G28</f>
        <v>0</v>
      </c>
      <c r="S51" s="955"/>
      <c r="T51" s="450"/>
    </row>
    <row r="52" spans="2:20" s="247" customFormat="1" ht="32.25" customHeight="1" x14ac:dyDescent="0.25">
      <c r="B52" s="332">
        <v>3.07</v>
      </c>
      <c r="C52" s="851" t="str">
        <f>'YTD Actuals Summary'!C51:G51</f>
        <v>[Enter on Tab 3.0 Cell B12]</v>
      </c>
      <c r="D52" s="851"/>
      <c r="E52" s="851"/>
      <c r="F52" s="851"/>
      <c r="G52" s="852"/>
      <c r="H52" s="902"/>
      <c r="I52" s="902"/>
      <c r="J52" s="902"/>
      <c r="K52" s="903"/>
      <c r="L52" s="325">
        <v>0</v>
      </c>
      <c r="M52" s="277"/>
      <c r="N52" s="254" t="str">
        <f>'YTD Actuals Summary'!M51</f>
        <v>[write over this with other as relevant]</v>
      </c>
      <c r="O52" s="315">
        <v>0</v>
      </c>
      <c r="P52" s="945" t="s">
        <v>128</v>
      </c>
      <c r="Q52" s="945"/>
      <c r="R52" s="955">
        <f>'3.0 Sustainability &amp; Public'!G29</f>
        <v>0</v>
      </c>
      <c r="S52" s="955"/>
      <c r="T52" s="450"/>
    </row>
    <row r="53" spans="2:20" ht="32.25" customHeight="1" x14ac:dyDescent="0.25">
      <c r="B53" s="332">
        <v>3.08</v>
      </c>
      <c r="C53" s="851" t="str">
        <f>'YTD Actuals Summary'!C52:G52</f>
        <v>[Enter on Tab 3.0 Cell B13]</v>
      </c>
      <c r="D53" s="851"/>
      <c r="E53" s="851"/>
      <c r="F53" s="851"/>
      <c r="G53" s="852"/>
      <c r="H53" s="902"/>
      <c r="I53" s="902"/>
      <c r="J53" s="902"/>
      <c r="K53" s="903"/>
      <c r="L53" s="325">
        <v>0</v>
      </c>
      <c r="M53" s="277"/>
      <c r="N53" s="254" t="str">
        <f>'YTD Actuals Summary'!M52</f>
        <v>[write over this with other as relevant]</v>
      </c>
      <c r="O53" s="315">
        <v>0</v>
      </c>
      <c r="P53" s="945" t="s">
        <v>128</v>
      </c>
      <c r="Q53" s="945"/>
      <c r="R53" s="955">
        <f>'3.0 Sustainability &amp; Public'!G30</f>
        <v>0</v>
      </c>
      <c r="S53" s="955"/>
      <c r="T53" s="450"/>
    </row>
    <row r="54" spans="2:20" ht="32.25" customHeight="1" x14ac:dyDescent="0.25">
      <c r="B54" s="332">
        <v>3.09</v>
      </c>
      <c r="C54" s="851" t="str">
        <f>'YTD Actuals Summary'!C53:G53</f>
        <v>[Enter on Tab 3.0 Cell B14]</v>
      </c>
      <c r="D54" s="851"/>
      <c r="E54" s="851"/>
      <c r="F54" s="851"/>
      <c r="G54" s="852"/>
      <c r="H54" s="902"/>
      <c r="I54" s="902"/>
      <c r="J54" s="902"/>
      <c r="K54" s="903"/>
      <c r="L54" s="325">
        <v>0</v>
      </c>
      <c r="M54" s="277"/>
      <c r="N54" s="254" t="str">
        <f>'YTD Actuals Summary'!M53</f>
        <v>[write over this with other as relevant]</v>
      </c>
      <c r="O54" s="315">
        <v>0</v>
      </c>
      <c r="P54" s="945" t="s">
        <v>128</v>
      </c>
      <c r="Q54" s="945"/>
      <c r="R54" s="955">
        <f>'3.0 Sustainability &amp; Public'!G31</f>
        <v>0</v>
      </c>
      <c r="S54" s="955"/>
      <c r="T54" s="449"/>
    </row>
    <row r="55" spans="2:20" ht="32.25" customHeight="1" x14ac:dyDescent="0.25">
      <c r="B55" s="332">
        <v>3.1</v>
      </c>
      <c r="C55" s="304" t="str">
        <f>'YTD Actuals Summary'!C54:G54</f>
        <v>[Enter on Tab 3.0 Cell B15]</v>
      </c>
      <c r="D55" s="306"/>
      <c r="E55" s="306"/>
      <c r="F55" s="307"/>
      <c r="G55" s="233"/>
      <c r="H55" s="969"/>
      <c r="I55" s="969"/>
      <c r="J55" s="969"/>
      <c r="K55" s="969"/>
      <c r="L55" s="325">
        <v>0</v>
      </c>
      <c r="M55" s="277"/>
      <c r="N55" s="254" t="str">
        <f>'YTD Actuals Summary'!M54</f>
        <v>[write over this with other as relevant]</v>
      </c>
      <c r="O55" s="315">
        <v>0</v>
      </c>
      <c r="P55" s="945" t="s">
        <v>128</v>
      </c>
      <c r="Q55" s="945"/>
      <c r="R55" s="955">
        <f>'3.0 Sustainability &amp; Public'!G32</f>
        <v>0</v>
      </c>
      <c r="S55" s="955"/>
      <c r="T55" s="449"/>
    </row>
    <row r="56" spans="2:20" ht="32.25" customHeight="1" x14ac:dyDescent="0.25">
      <c r="B56" s="332">
        <v>3.11</v>
      </c>
      <c r="C56" s="304" t="str">
        <f>'YTD Actuals Summary'!C55:G55</f>
        <v>[Enter on Tab 3.0 Cell B16]</v>
      </c>
      <c r="D56" s="306"/>
      <c r="E56" s="306"/>
      <c r="F56" s="307"/>
      <c r="G56" s="233"/>
      <c r="H56" s="969"/>
      <c r="I56" s="969"/>
      <c r="J56" s="969"/>
      <c r="K56" s="969"/>
      <c r="L56" s="325">
        <v>0</v>
      </c>
      <c r="M56" s="277"/>
      <c r="N56" s="254" t="str">
        <f>'YTD Actuals Summary'!M55</f>
        <v>[write over this with other as relevant]</v>
      </c>
      <c r="O56" s="315">
        <v>0</v>
      </c>
      <c r="P56" s="945" t="s">
        <v>128</v>
      </c>
      <c r="Q56" s="945"/>
      <c r="R56" s="955">
        <f>'3.0 Sustainability &amp; Public'!G33</f>
        <v>0</v>
      </c>
      <c r="S56" s="955"/>
      <c r="T56" s="449"/>
    </row>
    <row r="57" spans="2:20" ht="32.25" customHeight="1" x14ac:dyDescent="0.25">
      <c r="B57" s="332">
        <v>3.12</v>
      </c>
      <c r="C57" s="304" t="str">
        <f>'YTD Actuals Summary'!C56:G56</f>
        <v>[Enter on Tab 3.0 Cell B17]</v>
      </c>
      <c r="D57" s="306"/>
      <c r="E57" s="306"/>
      <c r="F57" s="307"/>
      <c r="G57" s="233"/>
      <c r="H57" s="969"/>
      <c r="I57" s="969"/>
      <c r="J57" s="969"/>
      <c r="K57" s="969"/>
      <c r="L57" s="325">
        <v>0</v>
      </c>
      <c r="M57" s="277"/>
      <c r="N57" s="254" t="str">
        <f>'YTD Actuals Summary'!M56</f>
        <v>[write over this with other as relevant]</v>
      </c>
      <c r="O57" s="315">
        <v>0</v>
      </c>
      <c r="P57" s="945" t="s">
        <v>128</v>
      </c>
      <c r="Q57" s="945"/>
      <c r="R57" s="955">
        <f>'3.0 Sustainability &amp; Public'!G34</f>
        <v>0</v>
      </c>
      <c r="S57" s="955"/>
      <c r="T57" s="449"/>
    </row>
    <row r="58" spans="2:20" ht="32.25" customHeight="1" collapsed="1" x14ac:dyDescent="0.25">
      <c r="H58" s="249"/>
      <c r="I58" s="249"/>
      <c r="K58" s="248" t="s">
        <v>23</v>
      </c>
      <c r="L58" s="326">
        <f>SUM(L46:L57)</f>
        <v>0</v>
      </c>
      <c r="N58" s="249"/>
      <c r="O58" s="249"/>
      <c r="P58" s="235" t="s">
        <v>128</v>
      </c>
    </row>
    <row r="59" spans="2:20" ht="18.75" customHeight="1" x14ac:dyDescent="0.25">
      <c r="H59" s="232"/>
      <c r="I59" s="232"/>
      <c r="J59" s="232"/>
      <c r="K59" s="250"/>
      <c r="L59" s="249"/>
      <c r="M59" s="249"/>
      <c r="N59" s="249"/>
      <c r="O59" s="249"/>
    </row>
    <row r="60" spans="2:20" ht="17.25" customHeight="1" x14ac:dyDescent="0.25">
      <c r="G60" s="272"/>
      <c r="H60" s="249"/>
      <c r="I60" s="249"/>
      <c r="K60" s="237"/>
      <c r="L60" s="233"/>
      <c r="M60" s="249"/>
      <c r="N60" s="249"/>
      <c r="O60" s="249"/>
    </row>
    <row r="61" spans="2:20" s="245" customFormat="1" ht="43.5" customHeight="1" x14ac:dyDescent="0.25">
      <c r="B61" s="240">
        <v>4</v>
      </c>
      <c r="C61" s="872" t="s">
        <v>42</v>
      </c>
      <c r="D61" s="872"/>
      <c r="E61" s="872"/>
      <c r="F61" s="872"/>
      <c r="G61" s="873"/>
      <c r="H61" s="958" t="s">
        <v>183</v>
      </c>
      <c r="I61" s="926"/>
      <c r="J61" s="926"/>
      <c r="K61" s="927"/>
      <c r="L61" s="273" t="s">
        <v>289</v>
      </c>
      <c r="M61" s="241"/>
      <c r="N61" s="252" t="s">
        <v>172</v>
      </c>
      <c r="O61" s="276" t="s">
        <v>303</v>
      </c>
      <c r="P61" s="975" t="s">
        <v>289</v>
      </c>
      <c r="Q61" s="976"/>
      <c r="R61" s="976"/>
      <c r="S61" s="977"/>
      <c r="T61" s="252" t="s">
        <v>231</v>
      </c>
    </row>
    <row r="62" spans="2:20" s="247" customFormat="1" ht="32.25" customHeight="1" x14ac:dyDescent="0.25">
      <c r="B62" s="332">
        <v>4.01</v>
      </c>
      <c r="C62" s="301" t="str">
        <f>'4.0 Economic &amp; Business Dev.'!B6</f>
        <v>Site Marketing (materials, services, etc.)</v>
      </c>
      <c r="D62" s="302"/>
      <c r="E62" s="302"/>
      <c r="F62" s="302"/>
      <c r="G62" s="303"/>
      <c r="H62" s="898"/>
      <c r="I62" s="928"/>
      <c r="J62" s="928"/>
      <c r="K62" s="929"/>
      <c r="L62" s="325">
        <v>0</v>
      </c>
      <c r="M62" s="277"/>
      <c r="N62" s="311" t="str">
        <f>'YTD Actuals Summary'!M61</f>
        <v>Number of Sites Marketed</v>
      </c>
      <c r="O62" s="315">
        <v>0</v>
      </c>
      <c r="P62" s="970" t="s">
        <v>128</v>
      </c>
      <c r="Q62" s="987"/>
      <c r="R62" s="955">
        <f>'4.0 Economic &amp; Business Dev.'!G23</f>
        <v>100</v>
      </c>
      <c r="S62" s="955"/>
      <c r="T62" s="455"/>
    </row>
    <row r="63" spans="2:20" s="247" customFormat="1" ht="32.25" customHeight="1" x14ac:dyDescent="0.25">
      <c r="B63" s="332">
        <v>4.0199999999999996</v>
      </c>
      <c r="C63" s="301" t="str">
        <f>'4.0 Economic &amp; Business Dev.'!B7</f>
        <v>Group Purchasing Program</v>
      </c>
      <c r="D63" s="302"/>
      <c r="E63" s="302"/>
      <c r="F63" s="302"/>
      <c r="G63" s="303"/>
      <c r="H63" s="903"/>
      <c r="I63" s="904"/>
      <c r="J63" s="904"/>
      <c r="K63" s="905"/>
      <c r="L63" s="325">
        <v>0</v>
      </c>
      <c r="M63" s="277"/>
      <c r="N63" s="311" t="str">
        <f>'YTD Actuals Summary'!M62</f>
        <v>[write over this with other as relevant]</v>
      </c>
      <c r="O63" s="315">
        <v>0</v>
      </c>
      <c r="P63" s="970" t="s">
        <v>128</v>
      </c>
      <c r="Q63" s="987"/>
      <c r="R63" s="955">
        <f>'4.0 Economic &amp; Business Dev.'!G24</f>
        <v>0</v>
      </c>
      <c r="S63" s="955"/>
      <c r="T63" s="455"/>
    </row>
    <row r="64" spans="2:20" s="247" customFormat="1" ht="32.25" customHeight="1" x14ac:dyDescent="0.25">
      <c r="B64" s="332">
        <v>4.03</v>
      </c>
      <c r="C64" s="301" t="str">
        <f>'4.0 Economic &amp; Business Dev.'!B8</f>
        <v>Supplemental Transit (if subcontracted)</v>
      </c>
      <c r="D64" s="302"/>
      <c r="E64" s="302"/>
      <c r="F64" s="302"/>
      <c r="G64" s="303"/>
      <c r="H64" s="903"/>
      <c r="I64" s="904"/>
      <c r="J64" s="904"/>
      <c r="K64" s="905"/>
      <c r="L64" s="325">
        <v>0</v>
      </c>
      <c r="M64" s="277"/>
      <c r="N64" s="311" t="str">
        <f>'YTD Actuals Summary'!M63</f>
        <v>[write over this with other as relevant]</v>
      </c>
      <c r="O64" s="315">
        <v>0</v>
      </c>
      <c r="P64" s="970" t="s">
        <v>128</v>
      </c>
      <c r="Q64" s="987"/>
      <c r="R64" s="955">
        <f>'4.0 Economic &amp; Business Dev.'!G25</f>
        <v>0</v>
      </c>
      <c r="S64" s="955"/>
      <c r="T64" s="455"/>
    </row>
    <row r="65" spans="2:20" s="247" customFormat="1" ht="32.25" customHeight="1" x14ac:dyDescent="0.25">
      <c r="B65" s="332">
        <v>4.04</v>
      </c>
      <c r="C65" s="301" t="str">
        <f>'4.0 Economic &amp; Business Dev.'!B9</f>
        <v>Shuttle Service Non-Personnel Expenses</v>
      </c>
      <c r="D65" s="302"/>
      <c r="E65" s="302"/>
      <c r="F65" s="302"/>
      <c r="G65" s="307"/>
      <c r="H65" s="299"/>
      <c r="I65" s="308"/>
      <c r="J65" s="308"/>
      <c r="K65" s="309"/>
      <c r="L65" s="325">
        <v>0</v>
      </c>
      <c r="M65" s="277"/>
      <c r="N65" s="899"/>
      <c r="O65" s="900"/>
      <c r="P65" s="900"/>
      <c r="Q65" s="900"/>
      <c r="R65" s="900"/>
      <c r="S65" s="900"/>
      <c r="T65" s="901"/>
    </row>
    <row r="66" spans="2:20" s="247" customFormat="1" ht="32.25" customHeight="1" x14ac:dyDescent="0.25">
      <c r="B66" s="332">
        <v>4.05</v>
      </c>
      <c r="C66" s="301" t="str">
        <f>'4.0 Economic &amp; Business Dev.'!B11</f>
        <v>Wi-Fi District Infrastructure/Maintenance</v>
      </c>
      <c r="D66" s="302"/>
      <c r="E66" s="302"/>
      <c r="F66" s="302"/>
      <c r="G66" s="303"/>
      <c r="H66" s="903"/>
      <c r="I66" s="904"/>
      <c r="J66" s="904"/>
      <c r="K66" s="905"/>
      <c r="L66" s="325">
        <v>0</v>
      </c>
      <c r="M66" s="277"/>
      <c r="N66" s="254" t="str">
        <f>'YTD Actuals Summary'!M65</f>
        <v>[write over this with other as relevant]</v>
      </c>
      <c r="O66" s="315">
        <v>0</v>
      </c>
      <c r="P66" s="970" t="s">
        <v>128</v>
      </c>
      <c r="Q66" s="987"/>
      <c r="R66" s="955">
        <f>'4.0 Economic &amp; Business Dev.'!G27</f>
        <v>0</v>
      </c>
      <c r="S66" s="955"/>
      <c r="T66" s="455"/>
    </row>
    <row r="67" spans="2:20" s="247" customFormat="1" ht="32.25" customHeight="1" x14ac:dyDescent="0.25">
      <c r="B67" s="332">
        <v>4.0599999999999996</v>
      </c>
      <c r="C67" s="301" t="str">
        <f>'4.0 Economic &amp; Business Dev.'!B12</f>
        <v>Strategic Planning</v>
      </c>
      <c r="D67" s="302"/>
      <c r="E67" s="302"/>
      <c r="F67" s="302"/>
      <c r="G67" s="303"/>
      <c r="H67" s="903"/>
      <c r="I67" s="904"/>
      <c r="J67" s="904"/>
      <c r="K67" s="905"/>
      <c r="L67" s="325">
        <v>0</v>
      </c>
      <c r="M67" s="277"/>
      <c r="N67" s="254" t="str">
        <f>'YTD Actuals Summary'!M66</f>
        <v>Number of Wi-Fi equipment maintained</v>
      </c>
      <c r="O67" s="315">
        <v>0</v>
      </c>
      <c r="P67" s="970" t="s">
        <v>128</v>
      </c>
      <c r="Q67" s="987"/>
      <c r="R67" s="955" t="str">
        <f>'4.0 Economic &amp; Business Dev.'!G28</f>
        <v>0-1</v>
      </c>
      <c r="S67" s="955"/>
      <c r="T67" s="455"/>
    </row>
    <row r="68" spans="2:20" s="247" customFormat="1" ht="32.25" customHeight="1" x14ac:dyDescent="0.25">
      <c r="B68" s="332">
        <v>4.07</v>
      </c>
      <c r="C68" s="301" t="str">
        <f>'4.0 Economic &amp; Business Dev.'!B13</f>
        <v>Economic Impact Study, Market Study, Branding Study etc.</v>
      </c>
      <c r="D68" s="302"/>
      <c r="E68" s="302"/>
      <c r="F68" s="302"/>
      <c r="G68" s="303"/>
      <c r="H68" s="903"/>
      <c r="I68" s="904"/>
      <c r="J68" s="904"/>
      <c r="K68" s="905"/>
      <c r="L68" s="325">
        <v>0</v>
      </c>
      <c r="M68" s="277"/>
      <c r="N68" s="254" t="str">
        <f>'YTD Actuals Summary'!M67</f>
        <v># of consultant services</v>
      </c>
      <c r="O68" s="315">
        <v>0</v>
      </c>
      <c r="P68" s="970" t="s">
        <v>128</v>
      </c>
      <c r="Q68" s="987"/>
      <c r="R68" s="955">
        <f>'4.0 Economic &amp; Business Dev.'!G29</f>
        <v>1</v>
      </c>
      <c r="S68" s="955"/>
      <c r="T68" s="455"/>
    </row>
    <row r="69" spans="2:20" s="247" customFormat="1" ht="32.25" customHeight="1" x14ac:dyDescent="0.25">
      <c r="B69" s="332">
        <v>4.08</v>
      </c>
      <c r="C69" s="301" t="str">
        <f>'4.0 Economic &amp; Business Dev.'!B14</f>
        <v>Master Planning</v>
      </c>
      <c r="D69" s="302"/>
      <c r="E69" s="302"/>
      <c r="F69" s="302"/>
      <c r="G69" s="303"/>
      <c r="H69" s="896"/>
      <c r="I69" s="932"/>
      <c r="J69" s="932"/>
      <c r="K69" s="933"/>
      <c r="L69" s="325">
        <v>0</v>
      </c>
      <c r="M69" s="277"/>
      <c r="N69" s="254" t="str">
        <f>'YTD Actuals Summary'!M68</f>
        <v># of direct studies or assisted studies</v>
      </c>
      <c r="O69" s="315">
        <v>0</v>
      </c>
      <c r="P69" s="970" t="s">
        <v>128</v>
      </c>
      <c r="Q69" s="987"/>
      <c r="R69" s="955">
        <f>'4.0 Economic &amp; Business Dev.'!G30</f>
        <v>1</v>
      </c>
      <c r="S69" s="955"/>
      <c r="T69" s="455"/>
    </row>
    <row r="70" spans="2:20" s="247" customFormat="1" ht="32.25" customHeight="1" x14ac:dyDescent="0.25">
      <c r="B70" s="332">
        <v>4.09</v>
      </c>
      <c r="C70" s="301" t="str">
        <f>'4.0 Economic &amp; Business Dev.'!B15</f>
        <v>SSA Designation</v>
      </c>
      <c r="D70" s="302"/>
      <c r="E70" s="302"/>
      <c r="F70" s="302"/>
      <c r="G70" s="303"/>
      <c r="H70" s="896"/>
      <c r="I70" s="932"/>
      <c r="J70" s="932"/>
      <c r="K70" s="933"/>
      <c r="L70" s="325">
        <v>0</v>
      </c>
      <c r="M70" s="277"/>
      <c r="N70" s="254" t="str">
        <f>'YTD Actuals Summary'!M69</f>
        <v>[write over this with other as relevant]</v>
      </c>
      <c r="O70" s="315">
        <v>0</v>
      </c>
      <c r="P70" s="970" t="s">
        <v>128</v>
      </c>
      <c r="Q70" s="987"/>
      <c r="R70" s="955">
        <f>'4.0 Economic &amp; Business Dev.'!G31</f>
        <v>0</v>
      </c>
      <c r="S70" s="955"/>
      <c r="T70" s="455"/>
    </row>
    <row r="71" spans="2:20" s="247" customFormat="1" ht="32.25" customHeight="1" x14ac:dyDescent="0.25">
      <c r="B71" s="332">
        <v>4.0999999999999996</v>
      </c>
      <c r="C71" s="301" t="str">
        <f>'4.0 Economic &amp; Business Dev.'!B16</f>
        <v>[Enter on Tab 4.0 Cell B16]</v>
      </c>
      <c r="D71" s="302"/>
      <c r="E71" s="302"/>
      <c r="F71" s="302"/>
      <c r="G71" s="303"/>
      <c r="H71" s="896"/>
      <c r="I71" s="932"/>
      <c r="J71" s="932"/>
      <c r="K71" s="933"/>
      <c r="L71" s="325">
        <v>0</v>
      </c>
      <c r="M71" s="277"/>
      <c r="N71" s="254" t="str">
        <f>'YTD Actuals Summary'!M70</f>
        <v>[write over this with other as relevant]</v>
      </c>
      <c r="O71" s="315">
        <v>0</v>
      </c>
      <c r="P71" s="970" t="s">
        <v>128</v>
      </c>
      <c r="Q71" s="987"/>
      <c r="R71" s="955">
        <f>'4.0 Economic &amp; Business Dev.'!G32</f>
        <v>0</v>
      </c>
      <c r="S71" s="955"/>
      <c r="T71" s="455"/>
    </row>
    <row r="72" spans="2:20" ht="32.25" customHeight="1" thickBot="1" x14ac:dyDescent="0.3">
      <c r="B72" s="332">
        <v>4.1100000000000003</v>
      </c>
      <c r="C72" s="850" t="str">
        <f>'4.0 Economic &amp; Business Dev.'!B17</f>
        <v>[Enter on Tab 4.0 Cell B17]</v>
      </c>
      <c r="D72" s="851"/>
      <c r="E72" s="851"/>
      <c r="F72" s="851"/>
      <c r="G72" s="852"/>
      <c r="H72" s="902"/>
      <c r="I72" s="902"/>
      <c r="J72" s="902"/>
      <c r="K72" s="903"/>
      <c r="L72" s="325">
        <v>0</v>
      </c>
      <c r="M72" s="277"/>
      <c r="N72" s="254" t="str">
        <f>'YTD Actuals Summary'!M71</f>
        <v>[write over this with other as relevant]</v>
      </c>
      <c r="O72" s="315">
        <v>0</v>
      </c>
      <c r="P72" s="945" t="s">
        <v>128</v>
      </c>
      <c r="Q72" s="970"/>
      <c r="R72" s="955">
        <f>'4.0 Economic &amp; Business Dev.'!G33</f>
        <v>0</v>
      </c>
      <c r="S72" s="955"/>
      <c r="T72" s="456"/>
    </row>
    <row r="73" spans="2:20" ht="32.25" customHeight="1" collapsed="1" thickTop="1" x14ac:dyDescent="0.25">
      <c r="H73" s="249"/>
      <c r="I73" s="277"/>
      <c r="J73" s="277"/>
      <c r="K73" s="248" t="s">
        <v>23</v>
      </c>
      <c r="L73" s="328">
        <f>SUM(L62:L72)</f>
        <v>0</v>
      </c>
      <c r="N73" s="277"/>
      <c r="O73" s="277"/>
      <c r="P73" s="277"/>
      <c r="Q73" s="277"/>
      <c r="R73" s="277"/>
      <c r="S73" s="277"/>
      <c r="T73" s="258"/>
    </row>
    <row r="74" spans="2:20" ht="20.25" customHeight="1" x14ac:dyDescent="0.25">
      <c r="H74" s="232"/>
      <c r="I74" s="232"/>
      <c r="J74" s="232"/>
      <c r="K74" s="250"/>
      <c r="L74" s="249"/>
      <c r="M74" s="249"/>
      <c r="N74" s="249"/>
      <c r="O74" s="249"/>
    </row>
    <row r="75" spans="2:20" ht="21.75" customHeight="1" x14ac:dyDescent="0.25">
      <c r="G75" s="272"/>
      <c r="N75" s="233"/>
      <c r="O75" s="236"/>
      <c r="P75" s="233"/>
      <c r="Q75" s="233"/>
      <c r="R75" s="233"/>
      <c r="S75" s="233"/>
      <c r="T75" s="239"/>
    </row>
    <row r="76" spans="2:20" s="245" customFormat="1" ht="43.5" customHeight="1" x14ac:dyDescent="0.25">
      <c r="B76" s="240">
        <v>5</v>
      </c>
      <c r="C76" s="872" t="s">
        <v>50</v>
      </c>
      <c r="D76" s="872"/>
      <c r="E76" s="872"/>
      <c r="F76" s="872"/>
      <c r="G76" s="873"/>
      <c r="H76" s="958" t="s">
        <v>183</v>
      </c>
      <c r="I76" s="926"/>
      <c r="J76" s="926"/>
      <c r="K76" s="927"/>
      <c r="L76" s="273" t="s">
        <v>289</v>
      </c>
      <c r="M76" s="241"/>
      <c r="N76" s="252" t="s">
        <v>172</v>
      </c>
      <c r="O76" s="276" t="s">
        <v>303</v>
      </c>
      <c r="P76" s="956" t="s">
        <v>289</v>
      </c>
      <c r="Q76" s="956"/>
      <c r="R76" s="956"/>
      <c r="S76" s="956"/>
      <c r="T76" s="252" t="s">
        <v>231</v>
      </c>
    </row>
    <row r="77" spans="2:20" s="247" customFormat="1" ht="32.25" customHeight="1" x14ac:dyDescent="0.25">
      <c r="B77" s="332">
        <v>5.01</v>
      </c>
      <c r="C77" s="851" t="str">
        <f>'YTD Actuals Summary'!C76:G76</f>
        <v>Public Way Surveillance Cameras/Maintenance</v>
      </c>
      <c r="D77" s="851"/>
      <c r="E77" s="851"/>
      <c r="F77" s="851"/>
      <c r="G77" s="852"/>
      <c r="H77" s="897"/>
      <c r="I77" s="897"/>
      <c r="J77" s="897"/>
      <c r="K77" s="898"/>
      <c r="L77" s="325">
        <v>0</v>
      </c>
      <c r="M77" s="277"/>
      <c r="N77" s="246" t="str">
        <f>'YTD Actuals Summary'!M76</f>
        <v># of security tools been maintained</v>
      </c>
      <c r="O77" s="315">
        <v>0</v>
      </c>
      <c r="P77" s="945" t="s">
        <v>128</v>
      </c>
      <c r="Q77" s="945"/>
      <c r="R77" s="955">
        <f>'5.0 Safety Programs'!G23</f>
        <v>1</v>
      </c>
      <c r="S77" s="955"/>
      <c r="T77" s="449"/>
    </row>
    <row r="78" spans="2:20" s="247" customFormat="1" ht="32.25" customHeight="1" x14ac:dyDescent="0.25">
      <c r="B78" s="332">
        <v>5.0199999999999996</v>
      </c>
      <c r="C78" s="851" t="str">
        <f>'YTD Actuals Summary'!C77:G77</f>
        <v>Safety Improvement Program - Rebates</v>
      </c>
      <c r="D78" s="851"/>
      <c r="E78" s="851"/>
      <c r="F78" s="851"/>
      <c r="G78" s="852"/>
      <c r="H78" s="902"/>
      <c r="I78" s="902"/>
      <c r="J78" s="902"/>
      <c r="K78" s="903"/>
      <c r="L78" s="325">
        <v>0</v>
      </c>
      <c r="M78" s="277"/>
      <c r="N78" s="246" t="str">
        <f>'YTD Actuals Summary'!M77</f>
        <v># of workshop been held</v>
      </c>
      <c r="O78" s="315">
        <v>0</v>
      </c>
      <c r="P78" s="945" t="s">
        <v>128</v>
      </c>
      <c r="Q78" s="945"/>
      <c r="R78" s="955">
        <f>'5.0 Safety Programs'!G24</f>
        <v>0</v>
      </c>
      <c r="S78" s="955"/>
      <c r="T78" s="449"/>
    </row>
    <row r="79" spans="2:20" s="247" customFormat="1" ht="32.25" customHeight="1" x14ac:dyDescent="0.25">
      <c r="B79" s="332">
        <v>5.03</v>
      </c>
      <c r="C79" s="851" t="str">
        <f>'YTD Actuals Summary'!C78:G78</f>
        <v>Security Patrol Services</v>
      </c>
      <c r="D79" s="851"/>
      <c r="E79" s="851"/>
      <c r="F79" s="851"/>
      <c r="G79" s="852"/>
      <c r="H79" s="895"/>
      <c r="I79" s="895"/>
      <c r="J79" s="895"/>
      <c r="K79" s="896"/>
      <c r="L79" s="325">
        <v>0</v>
      </c>
      <c r="M79" s="277"/>
      <c r="N79" s="246" t="str">
        <f>'YTD Actuals Summary'!M78</f>
        <v># of security patrol services maintained</v>
      </c>
      <c r="O79" s="315">
        <v>0</v>
      </c>
      <c r="P79" s="945" t="s">
        <v>128</v>
      </c>
      <c r="Q79" s="945"/>
      <c r="R79" s="955">
        <f>'5.0 Safety Programs'!G25</f>
        <v>1</v>
      </c>
      <c r="S79" s="955"/>
      <c r="T79" s="449"/>
    </row>
    <row r="80" spans="2:20" ht="32.25" customHeight="1" x14ac:dyDescent="0.25">
      <c r="B80" s="332">
        <v>5.04</v>
      </c>
      <c r="C80" s="851" t="str">
        <f>'YTD Actuals Summary'!C79:G79</f>
        <v>[Enter on Tab 5.0 Cell B9]</v>
      </c>
      <c r="D80" s="851"/>
      <c r="E80" s="851"/>
      <c r="F80" s="851"/>
      <c r="G80" s="852"/>
      <c r="H80" s="895"/>
      <c r="I80" s="895"/>
      <c r="J80" s="895"/>
      <c r="K80" s="896"/>
      <c r="L80" s="325">
        <v>0</v>
      </c>
      <c r="M80" s="277"/>
      <c r="N80" s="246" t="str">
        <f>'YTD Actuals Summary'!M79</f>
        <v>[write over this with other as relevant]</v>
      </c>
      <c r="O80" s="315">
        <v>0</v>
      </c>
      <c r="P80" s="945" t="s">
        <v>128</v>
      </c>
      <c r="Q80" s="945"/>
      <c r="R80" s="955">
        <f>'5.0 Safety Programs'!G26</f>
        <v>0</v>
      </c>
      <c r="S80" s="955"/>
      <c r="T80" s="452"/>
    </row>
    <row r="81" spans="2:21" ht="32.25" customHeight="1" x14ac:dyDescent="0.25">
      <c r="B81" s="332">
        <v>5.05</v>
      </c>
      <c r="C81" s="851" t="str">
        <f>'YTD Actuals Summary'!C80:G80</f>
        <v>[Enter on Tab 5.0 Cell B10]</v>
      </c>
      <c r="D81" s="851"/>
      <c r="E81" s="851"/>
      <c r="F81" s="851"/>
      <c r="G81" s="852"/>
      <c r="H81" s="895"/>
      <c r="I81" s="895"/>
      <c r="J81" s="895"/>
      <c r="K81" s="896"/>
      <c r="L81" s="325">
        <v>0</v>
      </c>
      <c r="M81" s="277"/>
      <c r="N81" s="246" t="str">
        <f>'YTD Actuals Summary'!M80</f>
        <v>[write over this with other as relevant]</v>
      </c>
      <c r="O81" s="315">
        <v>0</v>
      </c>
      <c r="P81" s="945" t="s">
        <v>128</v>
      </c>
      <c r="Q81" s="945"/>
      <c r="R81" s="955">
        <f>'5.0 Safety Programs'!G27</f>
        <v>0</v>
      </c>
      <c r="S81" s="955"/>
      <c r="T81" s="452"/>
    </row>
    <row r="82" spans="2:21" ht="32.25" customHeight="1" x14ac:dyDescent="0.25">
      <c r="B82" s="332">
        <v>5.0599999999999996</v>
      </c>
      <c r="C82" s="851" t="str">
        <f>'YTD Actuals Summary'!C81:G81</f>
        <v>[Enter on Tab 5.0 Cell B11]</v>
      </c>
      <c r="D82" s="851"/>
      <c r="E82" s="851"/>
      <c r="F82" s="851"/>
      <c r="G82" s="852"/>
      <c r="H82" s="895"/>
      <c r="I82" s="895"/>
      <c r="J82" s="895"/>
      <c r="K82" s="896"/>
      <c r="L82" s="325">
        <v>0</v>
      </c>
      <c r="M82" s="277"/>
      <c r="N82" s="246" t="str">
        <f>'YTD Actuals Summary'!M81</f>
        <v>[write over this with other as relevant]</v>
      </c>
      <c r="O82" s="315">
        <v>0</v>
      </c>
      <c r="P82" s="945" t="s">
        <v>128</v>
      </c>
      <c r="Q82" s="945"/>
      <c r="R82" s="955">
        <f>'5.0 Safety Programs'!G28</f>
        <v>0</v>
      </c>
      <c r="S82" s="955"/>
      <c r="T82" s="452"/>
    </row>
    <row r="83" spans="2:21" ht="32.25" customHeight="1" x14ac:dyDescent="0.25">
      <c r="B83" s="332">
        <v>5.07</v>
      </c>
      <c r="C83" s="851" t="str">
        <f>'YTD Actuals Summary'!C82:G82</f>
        <v>[Enter on Tab 5.0 Cell B12]</v>
      </c>
      <c r="D83" s="851"/>
      <c r="E83" s="851"/>
      <c r="F83" s="851"/>
      <c r="G83" s="852"/>
      <c r="H83" s="897"/>
      <c r="I83" s="897"/>
      <c r="J83" s="897"/>
      <c r="K83" s="898"/>
      <c r="L83" s="325">
        <v>0</v>
      </c>
      <c r="M83" s="277"/>
      <c r="N83" s="246" t="str">
        <f>'YTD Actuals Summary'!M82</f>
        <v>[write over this with other as relevant]</v>
      </c>
      <c r="O83" s="315">
        <v>0</v>
      </c>
      <c r="P83" s="945" t="s">
        <v>128</v>
      </c>
      <c r="Q83" s="945"/>
      <c r="R83" s="955">
        <f>'5.0 Safety Programs'!G29</f>
        <v>0</v>
      </c>
      <c r="S83" s="955"/>
      <c r="T83" s="449"/>
    </row>
    <row r="84" spans="2:21" ht="32.25" customHeight="1" x14ac:dyDescent="0.25">
      <c r="B84" s="332">
        <v>5.08</v>
      </c>
      <c r="C84" s="304" t="str">
        <f>'YTD Actuals Summary'!C83:G83</f>
        <v>[Enter on Tab 5.0 Cell B13]</v>
      </c>
      <c r="D84" s="306"/>
      <c r="E84" s="306"/>
      <c r="F84" s="307"/>
      <c r="G84" s="233"/>
      <c r="H84" s="934"/>
      <c r="I84" s="934"/>
      <c r="J84" s="934"/>
      <c r="K84" s="934"/>
      <c r="L84" s="325">
        <v>0</v>
      </c>
      <c r="M84" s="277"/>
      <c r="N84" s="246" t="str">
        <f>'YTD Actuals Summary'!M83</f>
        <v>[write over this with other as relevant]</v>
      </c>
      <c r="O84" s="315">
        <v>0</v>
      </c>
      <c r="P84" s="945" t="s">
        <v>128</v>
      </c>
      <c r="Q84" s="945"/>
      <c r="R84" s="955">
        <f>'5.0 Safety Programs'!G30</f>
        <v>0</v>
      </c>
      <c r="S84" s="955"/>
      <c r="T84" s="449"/>
    </row>
    <row r="85" spans="2:21" ht="32.25" customHeight="1" x14ac:dyDescent="0.25">
      <c r="B85" s="332">
        <v>5.09</v>
      </c>
      <c r="C85" s="304" t="str">
        <f>'YTD Actuals Summary'!C84:G84</f>
        <v>[Enter on Tab 5.0 Cell B14]</v>
      </c>
      <c r="D85" s="306"/>
      <c r="E85" s="306"/>
      <c r="F85" s="307"/>
      <c r="G85" s="233"/>
      <c r="H85" s="934"/>
      <c r="I85" s="934"/>
      <c r="J85" s="934"/>
      <c r="K85" s="934"/>
      <c r="L85" s="325">
        <v>0</v>
      </c>
      <c r="M85" s="277"/>
      <c r="N85" s="246" t="str">
        <f>'YTD Actuals Summary'!M84</f>
        <v>[write over this with other as relevant]</v>
      </c>
      <c r="O85" s="315">
        <v>0</v>
      </c>
      <c r="P85" s="945" t="s">
        <v>128</v>
      </c>
      <c r="Q85" s="945"/>
      <c r="R85" s="955">
        <f>'5.0 Safety Programs'!G31</f>
        <v>0</v>
      </c>
      <c r="S85" s="955"/>
      <c r="T85" s="449"/>
    </row>
    <row r="86" spans="2:21" ht="32.25" customHeight="1" x14ac:dyDescent="0.25">
      <c r="B86" s="332">
        <v>5.0999999999999996</v>
      </c>
      <c r="C86" s="304" t="str">
        <f>'YTD Actuals Summary'!C85:G85</f>
        <v>[Enter on Tab 5.0 Cell B15]</v>
      </c>
      <c r="D86" s="306"/>
      <c r="E86" s="306"/>
      <c r="F86" s="307"/>
      <c r="G86" s="233"/>
      <c r="H86" s="934"/>
      <c r="I86" s="934"/>
      <c r="J86" s="934"/>
      <c r="K86" s="934"/>
      <c r="L86" s="325">
        <v>0</v>
      </c>
      <c r="M86" s="277"/>
      <c r="N86" s="246" t="str">
        <f>'YTD Actuals Summary'!M85</f>
        <v>[write over this with other as relevant]</v>
      </c>
      <c r="O86" s="315">
        <v>0</v>
      </c>
      <c r="P86" s="945" t="s">
        <v>128</v>
      </c>
      <c r="Q86" s="945"/>
      <c r="R86" s="955">
        <f>'5.0 Safety Programs'!G32</f>
        <v>0</v>
      </c>
      <c r="S86" s="955"/>
      <c r="T86" s="449"/>
    </row>
    <row r="87" spans="2:21" ht="32.25" customHeight="1" x14ac:dyDescent="0.25">
      <c r="B87" s="332">
        <v>5.1100000000000003</v>
      </c>
      <c r="C87" s="304" t="str">
        <f>'YTD Actuals Summary'!C86:G86</f>
        <v>[Enter on Tab 5.0 Cell B16]</v>
      </c>
      <c r="D87" s="306"/>
      <c r="E87" s="306"/>
      <c r="F87" s="307"/>
      <c r="G87" s="233"/>
      <c r="H87" s="934"/>
      <c r="I87" s="934"/>
      <c r="J87" s="934"/>
      <c r="K87" s="934"/>
      <c r="L87" s="325">
        <v>0</v>
      </c>
      <c r="M87" s="277"/>
      <c r="N87" s="246" t="str">
        <f>'YTD Actuals Summary'!M86</f>
        <v>[write over this with other as relevant]</v>
      </c>
      <c r="O87" s="315">
        <v>0</v>
      </c>
      <c r="P87" s="945" t="s">
        <v>128</v>
      </c>
      <c r="Q87" s="945"/>
      <c r="R87" s="955">
        <f>'5.0 Safety Programs'!G33</f>
        <v>0</v>
      </c>
      <c r="S87" s="955"/>
      <c r="T87" s="449"/>
    </row>
    <row r="88" spans="2:21" ht="32.25" customHeight="1" x14ac:dyDescent="0.25">
      <c r="B88" s="332">
        <v>5.12</v>
      </c>
      <c r="C88" s="304" t="str">
        <f>'YTD Actuals Summary'!C87:G87</f>
        <v>[Enter on Tab 5.0 Cell B17]</v>
      </c>
      <c r="D88" s="306"/>
      <c r="E88" s="306"/>
      <c r="F88" s="307"/>
      <c r="G88" s="233"/>
      <c r="H88" s="934"/>
      <c r="I88" s="934"/>
      <c r="J88" s="934"/>
      <c r="K88" s="934"/>
      <c r="L88" s="325">
        <v>0</v>
      </c>
      <c r="M88" s="277"/>
      <c r="N88" s="246" t="str">
        <f>'YTD Actuals Summary'!M87</f>
        <v>[write over this with other as relevant]</v>
      </c>
      <c r="O88" s="315">
        <v>0</v>
      </c>
      <c r="P88" s="945" t="s">
        <v>128</v>
      </c>
      <c r="Q88" s="945"/>
      <c r="R88" s="955">
        <f>'5.0 Safety Programs'!G34</f>
        <v>0</v>
      </c>
      <c r="S88" s="955"/>
      <c r="T88" s="449"/>
    </row>
    <row r="89" spans="2:21" ht="32.25" customHeight="1" collapsed="1" x14ac:dyDescent="0.25">
      <c r="B89" s="232"/>
      <c r="G89" s="237"/>
      <c r="H89" s="249"/>
      <c r="I89" s="249"/>
      <c r="K89" s="248" t="s">
        <v>23</v>
      </c>
      <c r="L89" s="326">
        <f>SUM(L77:L88)</f>
        <v>0</v>
      </c>
      <c r="M89" s="249"/>
      <c r="N89" s="249"/>
      <c r="O89" s="249"/>
      <c r="U89" s="239"/>
    </row>
    <row r="90" spans="2:21" ht="12.75" customHeight="1" x14ac:dyDescent="0.25">
      <c r="H90" s="232"/>
      <c r="I90" s="232"/>
      <c r="J90" s="232"/>
      <c r="K90" s="250"/>
      <c r="L90" s="249"/>
      <c r="M90" s="249"/>
      <c r="N90" s="249"/>
      <c r="O90" s="249"/>
    </row>
    <row r="91" spans="2:21" s="245" customFormat="1" ht="37.950000000000003" customHeight="1" x14ac:dyDescent="0.25">
      <c r="B91" s="240">
        <v>6</v>
      </c>
      <c r="C91" s="872" t="s">
        <v>56</v>
      </c>
      <c r="D91" s="872"/>
      <c r="E91" s="872"/>
      <c r="F91" s="872"/>
      <c r="G91" s="873"/>
      <c r="H91" s="958" t="s">
        <v>183</v>
      </c>
      <c r="I91" s="926"/>
      <c r="J91" s="926"/>
      <c r="K91" s="927"/>
      <c r="L91" s="273" t="s">
        <v>289</v>
      </c>
      <c r="M91" s="241"/>
      <c r="N91" s="988" t="s">
        <v>190</v>
      </c>
      <c r="O91" s="989"/>
      <c r="P91" s="989"/>
      <c r="Q91" s="989"/>
      <c r="R91" s="989"/>
      <c r="S91" s="990"/>
      <c r="T91" s="361"/>
    </row>
    <row r="92" spans="2:21" s="247" customFormat="1" ht="30" customHeight="1" x14ac:dyDescent="0.25">
      <c r="B92" s="332">
        <v>6.01</v>
      </c>
      <c r="C92" s="850" t="s">
        <v>57</v>
      </c>
      <c r="D92" s="851"/>
      <c r="E92" s="851"/>
      <c r="F92" s="851"/>
      <c r="G92" s="852"/>
      <c r="H92" s="897"/>
      <c r="I92" s="897"/>
      <c r="J92" s="897"/>
      <c r="K92" s="898"/>
      <c r="L92" s="330">
        <v>0</v>
      </c>
      <c r="N92" s="355"/>
      <c r="O92" s="259"/>
      <c r="P92" s="259"/>
      <c r="Q92" s="259"/>
      <c r="S92" s="349"/>
    </row>
    <row r="93" spans="2:21" s="247" customFormat="1" ht="30" customHeight="1" x14ac:dyDescent="0.25">
      <c r="B93" s="332">
        <v>6.02</v>
      </c>
      <c r="C93" s="850" t="s">
        <v>58</v>
      </c>
      <c r="D93" s="851"/>
      <c r="E93" s="851"/>
      <c r="F93" s="851"/>
      <c r="G93" s="852"/>
      <c r="H93" s="895"/>
      <c r="I93" s="895"/>
      <c r="J93" s="895"/>
      <c r="K93" s="896"/>
      <c r="L93" s="330">
        <v>0</v>
      </c>
      <c r="M93" s="234"/>
      <c r="N93" s="355"/>
      <c r="S93" s="349"/>
    </row>
    <row r="94" spans="2:21" s="247" customFormat="1" ht="32.25" customHeight="1" x14ac:dyDescent="0.25">
      <c r="B94" s="332">
        <v>6.03</v>
      </c>
      <c r="C94" s="850" t="s">
        <v>59</v>
      </c>
      <c r="D94" s="851"/>
      <c r="E94" s="851"/>
      <c r="F94" s="851"/>
      <c r="G94" s="852"/>
      <c r="H94" s="902"/>
      <c r="I94" s="902"/>
      <c r="J94" s="902"/>
      <c r="K94" s="903"/>
      <c r="L94" s="330">
        <v>0</v>
      </c>
      <c r="M94" s="234"/>
      <c r="N94" s="940" t="s">
        <v>193</v>
      </c>
      <c r="O94" s="941"/>
      <c r="P94" s="263"/>
      <c r="Q94" s="879" t="s">
        <v>191</v>
      </c>
      <c r="R94" s="879"/>
      <c r="S94" s="980"/>
    </row>
    <row r="95" spans="2:21" s="247" customFormat="1" ht="32.25" customHeight="1" x14ac:dyDescent="0.25">
      <c r="B95" s="332">
        <v>6.04</v>
      </c>
      <c r="C95" s="850" t="s">
        <v>60</v>
      </c>
      <c r="D95" s="851"/>
      <c r="E95" s="851"/>
      <c r="F95" s="851"/>
      <c r="G95" s="852"/>
      <c r="H95" s="895"/>
      <c r="I95" s="895"/>
      <c r="J95" s="895"/>
      <c r="K95" s="896"/>
      <c r="L95" s="330">
        <v>0</v>
      </c>
      <c r="M95" s="234"/>
      <c r="N95" s="368">
        <f>'1.0 Customer Attraction'!H1</f>
        <v>0</v>
      </c>
      <c r="O95" s="362" t="s">
        <v>196</v>
      </c>
      <c r="P95" s="263"/>
      <c r="Q95" s="981" t="s">
        <v>75</v>
      </c>
      <c r="R95" s="981"/>
      <c r="S95" s="982"/>
    </row>
    <row r="96" spans="2:21" s="247" customFormat="1" ht="32.25" customHeight="1" x14ac:dyDescent="0.25">
      <c r="B96" s="332">
        <v>6.05</v>
      </c>
      <c r="C96" s="850" t="s">
        <v>61</v>
      </c>
      <c r="D96" s="851"/>
      <c r="E96" s="851"/>
      <c r="F96" s="851"/>
      <c r="G96" s="852"/>
      <c r="H96" s="897"/>
      <c r="I96" s="897"/>
      <c r="J96" s="897"/>
      <c r="K96" s="898"/>
      <c r="L96" s="330">
        <v>0</v>
      </c>
      <c r="M96" s="234"/>
      <c r="N96" s="356"/>
      <c r="O96" s="357"/>
      <c r="P96" s="357"/>
      <c r="Q96" s="357"/>
      <c r="R96" s="359"/>
      <c r="S96" s="358"/>
    </row>
    <row r="97" spans="2:20" s="247" customFormat="1" ht="32.25" customHeight="1" x14ac:dyDescent="0.25">
      <c r="B97" s="332">
        <v>6.06</v>
      </c>
      <c r="C97" s="850" t="s">
        <v>62</v>
      </c>
      <c r="D97" s="851"/>
      <c r="E97" s="851"/>
      <c r="F97" s="851"/>
      <c r="G97" s="852"/>
      <c r="H97" s="897"/>
      <c r="I97" s="897"/>
      <c r="J97" s="897"/>
      <c r="K97" s="898"/>
      <c r="L97" s="330">
        <v>0</v>
      </c>
      <c r="M97" s="234"/>
      <c r="N97" s="259"/>
      <c r="O97" s="259"/>
      <c r="P97" s="259"/>
      <c r="Q97" s="259"/>
    </row>
    <row r="98" spans="2:20" s="247" customFormat="1" ht="32.25" customHeight="1" x14ac:dyDescent="0.25">
      <c r="B98" s="332">
        <v>6.07</v>
      </c>
      <c r="C98" s="850" t="s">
        <v>63</v>
      </c>
      <c r="D98" s="851"/>
      <c r="E98" s="851"/>
      <c r="F98" s="851"/>
      <c r="G98" s="852"/>
      <c r="H98" s="897"/>
      <c r="I98" s="897"/>
      <c r="J98" s="897"/>
      <c r="K98" s="898"/>
      <c r="L98" s="330">
        <v>0</v>
      </c>
      <c r="M98" s="234"/>
      <c r="N98" s="259"/>
      <c r="O98" s="259"/>
      <c r="P98" s="259"/>
      <c r="Q98" s="259"/>
    </row>
    <row r="99" spans="2:20" s="247" customFormat="1" ht="32.25" customHeight="1" x14ac:dyDescent="0.25">
      <c r="B99" s="332">
        <v>6.08</v>
      </c>
      <c r="C99" s="850" t="s">
        <v>64</v>
      </c>
      <c r="D99" s="851"/>
      <c r="E99" s="851"/>
      <c r="F99" s="851"/>
      <c r="G99" s="852"/>
      <c r="H99" s="895"/>
      <c r="I99" s="895"/>
      <c r="J99" s="895"/>
      <c r="K99" s="896"/>
      <c r="L99" s="330">
        <v>0</v>
      </c>
      <c r="M99" s="234"/>
      <c r="N99" s="259"/>
      <c r="O99" s="259"/>
      <c r="P99" s="259"/>
      <c r="Q99" s="259"/>
    </row>
    <row r="100" spans="2:20" s="247" customFormat="1" ht="32.25" customHeight="1" x14ac:dyDescent="0.25">
      <c r="B100" s="332">
        <v>6.09</v>
      </c>
      <c r="C100" s="850" t="s">
        <v>65</v>
      </c>
      <c r="D100" s="851"/>
      <c r="E100" s="851"/>
      <c r="F100" s="851"/>
      <c r="G100" s="852"/>
      <c r="H100" s="902"/>
      <c r="I100" s="902"/>
      <c r="J100" s="902"/>
      <c r="K100" s="903"/>
      <c r="L100" s="330">
        <v>0</v>
      </c>
      <c r="M100" s="234"/>
      <c r="N100" s="259"/>
      <c r="O100" s="259"/>
      <c r="P100" s="259"/>
      <c r="Q100" s="259"/>
    </row>
    <row r="101" spans="2:20" s="247" customFormat="1" ht="32.25" customHeight="1" x14ac:dyDescent="0.25">
      <c r="B101" s="332">
        <v>6.1</v>
      </c>
      <c r="C101" s="850" t="s">
        <v>66</v>
      </c>
      <c r="D101" s="851"/>
      <c r="E101" s="851"/>
      <c r="F101" s="851"/>
      <c r="G101" s="852"/>
      <c r="H101" s="895"/>
      <c r="I101" s="895"/>
      <c r="J101" s="895"/>
      <c r="K101" s="896"/>
      <c r="L101" s="330">
        <v>0</v>
      </c>
      <c r="M101" s="234"/>
      <c r="N101" s="259"/>
      <c r="O101" s="259"/>
      <c r="P101" s="259"/>
      <c r="Q101" s="259"/>
    </row>
    <row r="102" spans="2:20" s="247" customFormat="1" ht="32.25" customHeight="1" x14ac:dyDescent="0.25">
      <c r="B102" s="332">
        <v>6.11</v>
      </c>
      <c r="C102" s="850" t="s">
        <v>67</v>
      </c>
      <c r="D102" s="851"/>
      <c r="E102" s="851"/>
      <c r="F102" s="851"/>
      <c r="G102" s="852"/>
      <c r="H102" s="895"/>
      <c r="I102" s="895"/>
      <c r="J102" s="895"/>
      <c r="K102" s="896"/>
      <c r="L102" s="330">
        <v>0</v>
      </c>
      <c r="M102" s="234"/>
      <c r="N102" s="259"/>
      <c r="O102" s="259"/>
      <c r="P102" s="259"/>
      <c r="Q102" s="259"/>
    </row>
    <row r="103" spans="2:20" s="247" customFormat="1" ht="32.25" customHeight="1" x14ac:dyDescent="0.25">
      <c r="B103" s="332">
        <v>6.12</v>
      </c>
      <c r="C103" s="850" t="s">
        <v>180</v>
      </c>
      <c r="D103" s="851"/>
      <c r="E103" s="851"/>
      <c r="F103" s="851"/>
      <c r="G103" s="852"/>
      <c r="H103" s="897"/>
      <c r="I103" s="897"/>
      <c r="J103" s="897"/>
      <c r="K103" s="898"/>
      <c r="L103" s="330">
        <v>0</v>
      </c>
      <c r="M103" s="234"/>
      <c r="N103" s="259"/>
      <c r="O103" s="259"/>
      <c r="P103" s="259"/>
      <c r="Q103" s="259"/>
    </row>
    <row r="104" spans="2:20" s="247" customFormat="1" ht="32.25" customHeight="1" x14ac:dyDescent="0.25">
      <c r="B104" s="332">
        <v>6.13</v>
      </c>
      <c r="C104" s="850" t="s">
        <v>68</v>
      </c>
      <c r="D104" s="851"/>
      <c r="E104" s="851"/>
      <c r="F104" s="851"/>
      <c r="G104" s="852"/>
      <c r="H104" s="895"/>
      <c r="I104" s="895"/>
      <c r="J104" s="895"/>
      <c r="K104" s="896"/>
      <c r="L104" s="330">
        <v>0</v>
      </c>
      <c r="M104" s="234"/>
      <c r="N104" s="259"/>
      <c r="O104" s="259"/>
      <c r="P104" s="259"/>
      <c r="Q104" s="259"/>
    </row>
    <row r="105" spans="2:20" s="247" customFormat="1" ht="32.25" customHeight="1" x14ac:dyDescent="0.25">
      <c r="B105" s="332">
        <v>6.14</v>
      </c>
      <c r="C105" s="850" t="s">
        <v>69</v>
      </c>
      <c r="D105" s="851"/>
      <c r="E105" s="851"/>
      <c r="F105" s="851"/>
      <c r="G105" s="852"/>
      <c r="H105" s="895"/>
      <c r="I105" s="895"/>
      <c r="J105" s="895"/>
      <c r="K105" s="896"/>
      <c r="L105" s="330">
        <v>0</v>
      </c>
      <c r="M105" s="234"/>
      <c r="N105" s="261"/>
      <c r="O105" s="261"/>
      <c r="P105" s="261"/>
      <c r="Q105" s="261"/>
    </row>
    <row r="106" spans="2:20" s="247" customFormat="1" ht="32.25" customHeight="1" x14ac:dyDescent="0.25">
      <c r="B106" s="332">
        <v>6.15</v>
      </c>
      <c r="C106" s="850" t="s">
        <v>70</v>
      </c>
      <c r="D106" s="851"/>
      <c r="E106" s="851"/>
      <c r="F106" s="851"/>
      <c r="G106" s="852"/>
      <c r="H106" s="895"/>
      <c r="I106" s="895"/>
      <c r="J106" s="895"/>
      <c r="K106" s="896"/>
      <c r="L106" s="330">
        <v>0</v>
      </c>
      <c r="M106" s="234"/>
      <c r="N106" s="263"/>
      <c r="O106" s="263"/>
      <c r="P106" s="263"/>
      <c r="Q106" s="263"/>
    </row>
    <row r="107" spans="2:20" s="247" customFormat="1" ht="32.25" customHeight="1" x14ac:dyDescent="0.25">
      <c r="B107" s="332">
        <v>6.16</v>
      </c>
      <c r="C107" s="850" t="s">
        <v>71</v>
      </c>
      <c r="D107" s="851"/>
      <c r="E107" s="851"/>
      <c r="F107" s="851"/>
      <c r="G107" s="852"/>
      <c r="H107" s="902"/>
      <c r="I107" s="902"/>
      <c r="J107" s="902"/>
      <c r="K107" s="903"/>
      <c r="L107" s="330">
        <v>0</v>
      </c>
      <c r="M107" s="234"/>
      <c r="N107" s="263"/>
      <c r="O107" s="263"/>
      <c r="P107" s="263"/>
      <c r="Q107" s="263"/>
    </row>
    <row r="108" spans="2:20" s="247" customFormat="1" ht="32.25" customHeight="1" x14ac:dyDescent="0.25">
      <c r="B108" s="332">
        <v>6.17</v>
      </c>
      <c r="C108" s="850" t="s">
        <v>72</v>
      </c>
      <c r="D108" s="851"/>
      <c r="E108" s="851"/>
      <c r="F108" s="851"/>
      <c r="G108" s="852"/>
      <c r="H108" s="895"/>
      <c r="I108" s="895"/>
      <c r="J108" s="895"/>
      <c r="K108" s="896"/>
      <c r="L108" s="330">
        <v>0</v>
      </c>
      <c r="M108" s="234"/>
      <c r="N108" s="263"/>
      <c r="O108" s="263"/>
      <c r="P108" s="263"/>
      <c r="Q108" s="263"/>
    </row>
    <row r="109" spans="2:20" s="247" customFormat="1" ht="32.25" customHeight="1" x14ac:dyDescent="0.25">
      <c r="B109" s="332">
        <v>6.18</v>
      </c>
      <c r="C109" s="850" t="s">
        <v>73</v>
      </c>
      <c r="D109" s="851"/>
      <c r="E109" s="851"/>
      <c r="F109" s="851"/>
      <c r="G109" s="852"/>
      <c r="H109" s="897"/>
      <c r="I109" s="897"/>
      <c r="J109" s="897"/>
      <c r="K109" s="898"/>
      <c r="L109" s="330">
        <v>0</v>
      </c>
      <c r="M109" s="234"/>
      <c r="N109" s="259"/>
      <c r="O109" s="259"/>
      <c r="P109" s="259"/>
      <c r="Q109" s="259"/>
    </row>
    <row r="110" spans="2:20" ht="32.25" customHeight="1" x14ac:dyDescent="0.25">
      <c r="B110" s="332">
        <v>6.19</v>
      </c>
      <c r="C110" s="850" t="s">
        <v>204</v>
      </c>
      <c r="D110" s="851"/>
      <c r="E110" s="851"/>
      <c r="F110" s="851"/>
      <c r="G110" s="852"/>
      <c r="H110" s="895"/>
      <c r="I110" s="895"/>
      <c r="J110" s="895"/>
      <c r="K110" s="896"/>
      <c r="L110" s="330">
        <v>0</v>
      </c>
      <c r="N110" s="263"/>
      <c r="O110" s="263"/>
      <c r="P110" s="263"/>
      <c r="Q110" s="263"/>
      <c r="R110" s="237"/>
      <c r="S110" s="237"/>
      <c r="T110" s="237"/>
    </row>
    <row r="111" spans="2:20" ht="32.25" customHeight="1" thickBot="1" x14ac:dyDescent="0.3">
      <c r="B111" s="332">
        <v>6.2</v>
      </c>
      <c r="C111" s="850" t="s">
        <v>22</v>
      </c>
      <c r="D111" s="851"/>
      <c r="E111" s="851"/>
      <c r="F111" s="851"/>
      <c r="G111" s="852"/>
      <c r="H111" s="895"/>
      <c r="I111" s="895"/>
      <c r="J111" s="895"/>
      <c r="K111" s="896"/>
      <c r="L111" s="330">
        <v>0</v>
      </c>
      <c r="N111" s="265"/>
      <c r="O111" s="265"/>
      <c r="P111" s="265"/>
      <c r="Q111" s="265"/>
      <c r="R111" s="237"/>
      <c r="S111" s="237"/>
      <c r="T111" s="237"/>
    </row>
    <row r="112" spans="2:20" ht="32.25" customHeight="1" thickTop="1" x14ac:dyDescent="0.25">
      <c r="B112" s="232"/>
      <c r="G112" s="237"/>
      <c r="H112" s="249"/>
      <c r="I112" s="249"/>
      <c r="J112" s="237"/>
      <c r="K112" s="275" t="s">
        <v>23</v>
      </c>
      <c r="L112" s="328"/>
      <c r="N112" s="237"/>
      <c r="O112" s="237"/>
      <c r="P112" s="237"/>
      <c r="Q112" s="265"/>
      <c r="R112" s="237"/>
      <c r="S112" s="237"/>
      <c r="T112" s="237"/>
    </row>
    <row r="113" spans="6:20" ht="32.25" customHeight="1" x14ac:dyDescent="0.25">
      <c r="F113" s="247"/>
      <c r="H113" s="249"/>
      <c r="I113" s="249"/>
      <c r="J113" s="237"/>
      <c r="K113" s="278"/>
      <c r="L113" s="279"/>
      <c r="N113" s="236"/>
      <c r="O113" s="249"/>
      <c r="P113" s="237"/>
      <c r="Q113" s="237"/>
      <c r="R113" s="237"/>
      <c r="S113" s="237"/>
      <c r="T113" s="265"/>
    </row>
    <row r="114" spans="6:20" ht="32.25" customHeight="1" x14ac:dyDescent="0.3">
      <c r="H114" s="280"/>
      <c r="I114" s="280"/>
      <c r="J114" s="281"/>
      <c r="K114" s="278"/>
      <c r="L114" s="280"/>
      <c r="M114" s="280"/>
      <c r="N114" s="280"/>
      <c r="O114" s="280"/>
      <c r="P114" s="281"/>
      <c r="Q114" s="281"/>
      <c r="R114" s="281"/>
      <c r="S114" s="281"/>
      <c r="T114" s="265"/>
    </row>
  </sheetData>
  <sheetProtection password="CAC7" sheet="1" objects="1" scenarios="1"/>
  <mergeCells count="294">
    <mergeCell ref="N94:O94"/>
    <mergeCell ref="Q94:S94"/>
    <mergeCell ref="Q95:S95"/>
    <mergeCell ref="N91:S91"/>
    <mergeCell ref="C109:G109"/>
    <mergeCell ref="H109:K109"/>
    <mergeCell ref="C103:G103"/>
    <mergeCell ref="H103:K103"/>
    <mergeCell ref="C104:G104"/>
    <mergeCell ref="H104:K104"/>
    <mergeCell ref="C105:G105"/>
    <mergeCell ref="H105:K105"/>
    <mergeCell ref="C100:G100"/>
    <mergeCell ref="H100:K100"/>
    <mergeCell ref="C101:G101"/>
    <mergeCell ref="H101:K101"/>
    <mergeCell ref="C102:G102"/>
    <mergeCell ref="H102:K102"/>
    <mergeCell ref="C97:G97"/>
    <mergeCell ref="H97:K97"/>
    <mergeCell ref="C98:G98"/>
    <mergeCell ref="H98:K98"/>
    <mergeCell ref="C99:G99"/>
    <mergeCell ref="H99:K99"/>
    <mergeCell ref="C110:G110"/>
    <mergeCell ref="H110:K110"/>
    <mergeCell ref="C111:G111"/>
    <mergeCell ref="H111:K111"/>
    <mergeCell ref="C106:G106"/>
    <mergeCell ref="H106:K106"/>
    <mergeCell ref="C107:G107"/>
    <mergeCell ref="H107:K107"/>
    <mergeCell ref="C108:G108"/>
    <mergeCell ref="H108:K108"/>
    <mergeCell ref="C94:G94"/>
    <mergeCell ref="H94:K94"/>
    <mergeCell ref="C95:G95"/>
    <mergeCell ref="H95:K95"/>
    <mergeCell ref="C96:G96"/>
    <mergeCell ref="H96:K96"/>
    <mergeCell ref="C91:G91"/>
    <mergeCell ref="H91:K91"/>
    <mergeCell ref="C92:G92"/>
    <mergeCell ref="H92:K92"/>
    <mergeCell ref="C93:G93"/>
    <mergeCell ref="H93:K93"/>
    <mergeCell ref="C83:G83"/>
    <mergeCell ref="H83:K83"/>
    <mergeCell ref="H84:K84"/>
    <mergeCell ref="H85:K85"/>
    <mergeCell ref="H86:K86"/>
    <mergeCell ref="H87:K87"/>
    <mergeCell ref="H88:K88"/>
    <mergeCell ref="P83:Q83"/>
    <mergeCell ref="R83:S83"/>
    <mergeCell ref="P84:Q84"/>
    <mergeCell ref="R84:S84"/>
    <mergeCell ref="P85:Q85"/>
    <mergeCell ref="R85:S85"/>
    <mergeCell ref="P86:Q86"/>
    <mergeCell ref="R86:S86"/>
    <mergeCell ref="P87:Q87"/>
    <mergeCell ref="R87:S87"/>
    <mergeCell ref="P88:Q88"/>
    <mergeCell ref="R88:S88"/>
    <mergeCell ref="C81:G81"/>
    <mergeCell ref="H81:K81"/>
    <mergeCell ref="P81:Q81"/>
    <mergeCell ref="R81:S81"/>
    <mergeCell ref="C82:G82"/>
    <mergeCell ref="H82:K82"/>
    <mergeCell ref="P82:Q82"/>
    <mergeCell ref="R82:S82"/>
    <mergeCell ref="C79:G79"/>
    <mergeCell ref="H79:K79"/>
    <mergeCell ref="P79:Q79"/>
    <mergeCell ref="R79:S79"/>
    <mergeCell ref="C80:G80"/>
    <mergeCell ref="H80:K80"/>
    <mergeCell ref="P80:Q80"/>
    <mergeCell ref="R80:S80"/>
    <mergeCell ref="C78:G78"/>
    <mergeCell ref="H78:K78"/>
    <mergeCell ref="P78:Q78"/>
    <mergeCell ref="R78:S78"/>
    <mergeCell ref="C76:G76"/>
    <mergeCell ref="H76:K76"/>
    <mergeCell ref="P76:S76"/>
    <mergeCell ref="H69:K69"/>
    <mergeCell ref="P69:Q69"/>
    <mergeCell ref="R69:S69"/>
    <mergeCell ref="H70:K70"/>
    <mergeCell ref="P70:Q70"/>
    <mergeCell ref="R70:S70"/>
    <mergeCell ref="C72:G72"/>
    <mergeCell ref="H72:K72"/>
    <mergeCell ref="P72:Q72"/>
    <mergeCell ref="R72:S72"/>
    <mergeCell ref="C77:G77"/>
    <mergeCell ref="H77:K77"/>
    <mergeCell ref="P77:Q77"/>
    <mergeCell ref="R77:S77"/>
    <mergeCell ref="H71:K71"/>
    <mergeCell ref="P71:Q71"/>
    <mergeCell ref="R71:S71"/>
    <mergeCell ref="H67:K67"/>
    <mergeCell ref="P67:Q67"/>
    <mergeCell ref="R67:S67"/>
    <mergeCell ref="H68:K68"/>
    <mergeCell ref="P68:Q68"/>
    <mergeCell ref="R68:S68"/>
    <mergeCell ref="H64:K64"/>
    <mergeCell ref="P64:Q64"/>
    <mergeCell ref="R64:S64"/>
    <mergeCell ref="H66:K66"/>
    <mergeCell ref="P66:Q66"/>
    <mergeCell ref="R66:S66"/>
    <mergeCell ref="N65:T65"/>
    <mergeCell ref="C61:G61"/>
    <mergeCell ref="H61:K61"/>
    <mergeCell ref="P61:S61"/>
    <mergeCell ref="H62:K62"/>
    <mergeCell ref="P62:Q62"/>
    <mergeCell ref="R62:S62"/>
    <mergeCell ref="H63:K63"/>
    <mergeCell ref="P63:Q63"/>
    <mergeCell ref="R63:S63"/>
    <mergeCell ref="R57:S57"/>
    <mergeCell ref="C54:G54"/>
    <mergeCell ref="H54:K54"/>
    <mergeCell ref="P54:Q54"/>
    <mergeCell ref="R54:S54"/>
    <mergeCell ref="H55:K55"/>
    <mergeCell ref="H56:K56"/>
    <mergeCell ref="C53:G53"/>
    <mergeCell ref="H53:K53"/>
    <mergeCell ref="P53:Q53"/>
    <mergeCell ref="R53:S53"/>
    <mergeCell ref="H57:K57"/>
    <mergeCell ref="P55:Q55"/>
    <mergeCell ref="R55:S55"/>
    <mergeCell ref="P56:Q56"/>
    <mergeCell ref="R56:S56"/>
    <mergeCell ref="P57:Q57"/>
    <mergeCell ref="C51:G51"/>
    <mergeCell ref="H51:K51"/>
    <mergeCell ref="P51:Q51"/>
    <mergeCell ref="R51:S51"/>
    <mergeCell ref="C52:G52"/>
    <mergeCell ref="H52:K52"/>
    <mergeCell ref="P52:Q52"/>
    <mergeCell ref="R52:S52"/>
    <mergeCell ref="R46:S46"/>
    <mergeCell ref="C47:G47"/>
    <mergeCell ref="H47:K47"/>
    <mergeCell ref="C50:G50"/>
    <mergeCell ref="H50:K50"/>
    <mergeCell ref="P50:Q50"/>
    <mergeCell ref="R50:S50"/>
    <mergeCell ref="H44:L44"/>
    <mergeCell ref="N44:O44"/>
    <mergeCell ref="P44:Q44"/>
    <mergeCell ref="R44:S44"/>
    <mergeCell ref="C49:G49"/>
    <mergeCell ref="H49:K49"/>
    <mergeCell ref="P49:Q49"/>
    <mergeCell ref="R49:S49"/>
    <mergeCell ref="C46:G46"/>
    <mergeCell ref="H46:K46"/>
    <mergeCell ref="C45:G45"/>
    <mergeCell ref="H45:K45"/>
    <mergeCell ref="P45:S45"/>
    <mergeCell ref="C48:G48"/>
    <mergeCell ref="H48:K48"/>
    <mergeCell ref="P48:Q48"/>
    <mergeCell ref="R48:S48"/>
    <mergeCell ref="P47:Q47"/>
    <mergeCell ref="R47:S47"/>
    <mergeCell ref="P46:Q46"/>
    <mergeCell ref="H35:K35"/>
    <mergeCell ref="P35:Q35"/>
    <mergeCell ref="R35:S35"/>
    <mergeCell ref="H36:K36"/>
    <mergeCell ref="P36:Q36"/>
    <mergeCell ref="R36:S36"/>
    <mergeCell ref="H33:K33"/>
    <mergeCell ref="P33:Q33"/>
    <mergeCell ref="R33:S33"/>
    <mergeCell ref="H34:K34"/>
    <mergeCell ref="P34:Q34"/>
    <mergeCell ref="R34:S34"/>
    <mergeCell ref="H31:K31"/>
    <mergeCell ref="P31:Q31"/>
    <mergeCell ref="R31:S31"/>
    <mergeCell ref="H32:K32"/>
    <mergeCell ref="P32:Q32"/>
    <mergeCell ref="R32:S32"/>
    <mergeCell ref="C29:G29"/>
    <mergeCell ref="H29:K29"/>
    <mergeCell ref="P29:Q29"/>
    <mergeCell ref="R29:S29"/>
    <mergeCell ref="C30:G30"/>
    <mergeCell ref="H30:K30"/>
    <mergeCell ref="P30:Q30"/>
    <mergeCell ref="R30:S30"/>
    <mergeCell ref="C28:G28"/>
    <mergeCell ref="H28:K28"/>
    <mergeCell ref="P28:Q28"/>
    <mergeCell ref="R28:S28"/>
    <mergeCell ref="C25:G25"/>
    <mergeCell ref="H25:K25"/>
    <mergeCell ref="P25:Q25"/>
    <mergeCell ref="R25:S25"/>
    <mergeCell ref="C26:G26"/>
    <mergeCell ref="H26:K26"/>
    <mergeCell ref="P26:Q26"/>
    <mergeCell ref="R26:S26"/>
    <mergeCell ref="H19:K19"/>
    <mergeCell ref="P19:Q19"/>
    <mergeCell ref="R19:S19"/>
    <mergeCell ref="C20:G20"/>
    <mergeCell ref="H20:K20"/>
    <mergeCell ref="P20:Q20"/>
    <mergeCell ref="R20:S20"/>
    <mergeCell ref="C27:G27"/>
    <mergeCell ref="H27:K27"/>
    <mergeCell ref="P27:Q27"/>
    <mergeCell ref="R27:S27"/>
    <mergeCell ref="R7:S7"/>
    <mergeCell ref="C8:G8"/>
    <mergeCell ref="H8:K8"/>
    <mergeCell ref="P8:S8"/>
    <mergeCell ref="H7:L7"/>
    <mergeCell ref="C14:G14"/>
    <mergeCell ref="H14:K14"/>
    <mergeCell ref="P14:Q14"/>
    <mergeCell ref="R14:S14"/>
    <mergeCell ref="C9:G9"/>
    <mergeCell ref="H9:K9"/>
    <mergeCell ref="C13:G13"/>
    <mergeCell ref="H13:K13"/>
    <mergeCell ref="P13:Q13"/>
    <mergeCell ref="R13:S13"/>
    <mergeCell ref="C11:G11"/>
    <mergeCell ref="H11:K11"/>
    <mergeCell ref="P11:Q11"/>
    <mergeCell ref="R11:S11"/>
    <mergeCell ref="C12:G12"/>
    <mergeCell ref="H12:K12"/>
    <mergeCell ref="P12:Q12"/>
    <mergeCell ref="R12:S12"/>
    <mergeCell ref="R9:S9"/>
    <mergeCell ref="P40:Q40"/>
    <mergeCell ref="R37:S37"/>
    <mergeCell ref="R38:S38"/>
    <mergeCell ref="R39:S39"/>
    <mergeCell ref="R40:S40"/>
    <mergeCell ref="P37:Q37"/>
    <mergeCell ref="P38:Q38"/>
    <mergeCell ref="P10:Q10"/>
    <mergeCell ref="R10:S10"/>
    <mergeCell ref="P17:Q17"/>
    <mergeCell ref="R17:S17"/>
    <mergeCell ref="P18:Q18"/>
    <mergeCell ref="R18:S18"/>
    <mergeCell ref="P15:Q15"/>
    <mergeCell ref="R15:S15"/>
    <mergeCell ref="P16:Q16"/>
    <mergeCell ref="R16:S16"/>
    <mergeCell ref="P24:S24"/>
    <mergeCell ref="B2:L2"/>
    <mergeCell ref="B3:L3"/>
    <mergeCell ref="C4:D4"/>
    <mergeCell ref="E4:F4"/>
    <mergeCell ref="G4:L4"/>
    <mergeCell ref="B5:D5"/>
    <mergeCell ref="E5:L5"/>
    <mergeCell ref="P9:Q9"/>
    <mergeCell ref="P39:Q39"/>
    <mergeCell ref="N7:O7"/>
    <mergeCell ref="P7:Q7"/>
    <mergeCell ref="C10:G10"/>
    <mergeCell ref="H10:K10"/>
    <mergeCell ref="C17:G17"/>
    <mergeCell ref="H17:K17"/>
    <mergeCell ref="C18:G18"/>
    <mergeCell ref="H18:K18"/>
    <mergeCell ref="C15:G15"/>
    <mergeCell ref="H15:K15"/>
    <mergeCell ref="C16:G16"/>
    <mergeCell ref="H16:K16"/>
    <mergeCell ref="C24:G24"/>
    <mergeCell ref="H24:K24"/>
    <mergeCell ref="C19:G19"/>
  </mergeCells>
  <hyperlinks>
    <hyperlink ref="Q5" r:id="rId1" display="dfsdfec@gmail.com"/>
    <hyperlink ref="Q4" r:id="rId2" display="asdf@gmail.com"/>
  </hyperlinks>
  <pageMargins left="0.25" right="0.25" top="0.75" bottom="0.75" header="0.3" footer="0.3"/>
  <pageSetup scale="38" fitToHeight="0" orientation="portrait" verticalDpi="1200" r:id="rId3"/>
  <headerFooter alignWithMargins="0"/>
  <rowBreaks count="5" manualBreakCount="5">
    <brk id="22" max="16383" man="1"/>
    <brk id="42" max="16383" man="1"/>
    <brk id="59" max="16383" man="1"/>
    <brk id="74" max="16383" man="1"/>
    <brk id="9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39997558519241921"/>
    <outlinePr summaryBelow="0"/>
    <pageSetUpPr fitToPage="1"/>
  </sheetPr>
  <dimension ref="B2:U115"/>
  <sheetViews>
    <sheetView showGridLines="0" topLeftCell="A43" zoomScale="50" zoomScaleNormal="50" zoomScaleSheetLayoutView="40" zoomScalePageLayoutView="80" workbookViewId="0">
      <selection activeCell="L30" sqref="L30"/>
    </sheetView>
  </sheetViews>
  <sheetFormatPr defaultColWidth="9.109375" defaultRowHeight="32.25" customHeight="1" x14ac:dyDescent="0.25"/>
  <cols>
    <col min="1" max="1" width="2.77734375" style="237" customWidth="1"/>
    <col min="2" max="2" width="8.109375" style="231" customWidth="1"/>
    <col min="3" max="3" width="9.109375" style="232"/>
    <col min="4" max="4" width="11.44140625" style="232" customWidth="1"/>
    <col min="5" max="5" width="9.109375" style="232"/>
    <col min="6" max="6" width="5.21875" style="232" customWidth="1"/>
    <col min="7" max="7" width="2.44140625" style="232" hidden="1" customWidth="1"/>
    <col min="8" max="8" width="6.77734375" style="234" customWidth="1"/>
    <col min="9" max="9" width="9.77734375" style="234" customWidth="1"/>
    <col min="10" max="10" width="11.21875" style="235" customWidth="1"/>
    <col min="11" max="11" width="42.77734375" style="233" customWidth="1"/>
    <col min="12" max="12" width="17.44140625" style="234" customWidth="1"/>
    <col min="13" max="13" width="1.88671875" style="234" customWidth="1"/>
    <col min="14" max="14" width="51.21875" style="234" customWidth="1"/>
    <col min="15" max="15" width="19.21875" style="234" bestFit="1" customWidth="1"/>
    <col min="16" max="18" width="7.77734375" style="235" customWidth="1"/>
    <col min="19" max="19" width="8.44140625" style="235" bestFit="1" customWidth="1"/>
    <col min="20" max="20" width="34.5546875" style="236" customWidth="1"/>
    <col min="21" max="16384" width="9.109375" style="237"/>
  </cols>
  <sheetData>
    <row r="2" spans="2:21" s="223" customFormat="1" ht="32.25" customHeight="1" x14ac:dyDescent="0.25">
      <c r="B2" s="911" t="s">
        <v>290</v>
      </c>
      <c r="C2" s="912"/>
      <c r="D2" s="912"/>
      <c r="E2" s="912"/>
      <c r="F2" s="912"/>
      <c r="G2" s="912"/>
      <c r="H2" s="912"/>
      <c r="I2" s="912"/>
      <c r="J2" s="912"/>
      <c r="K2" s="912"/>
      <c r="L2" s="913"/>
      <c r="M2" s="222"/>
      <c r="N2" s="222"/>
      <c r="O2" s="222"/>
      <c r="P2" s="222"/>
      <c r="Q2" s="222"/>
      <c r="R2" s="222"/>
      <c r="S2" s="222"/>
      <c r="T2" s="222"/>
    </row>
    <row r="3" spans="2:21" s="227" customFormat="1" ht="32.25" customHeight="1" x14ac:dyDescent="0.25">
      <c r="B3" s="914" t="s">
        <v>166</v>
      </c>
      <c r="C3" s="915"/>
      <c r="D3" s="915"/>
      <c r="E3" s="915"/>
      <c r="F3" s="915"/>
      <c r="G3" s="915"/>
      <c r="H3" s="915"/>
      <c r="I3" s="915"/>
      <c r="J3" s="915"/>
      <c r="K3" s="915"/>
      <c r="L3" s="916"/>
      <c r="M3" s="225"/>
      <c r="N3" s="225"/>
      <c r="O3" s="225"/>
      <c r="P3" s="225"/>
      <c r="Q3" s="225"/>
      <c r="R3" s="225"/>
      <c r="S3" s="225"/>
      <c r="T3" s="225"/>
    </row>
    <row r="4" spans="2:21" s="227" customFormat="1" ht="32.25" customHeight="1" x14ac:dyDescent="0.25">
      <c r="B4" s="228" t="s">
        <v>133</v>
      </c>
      <c r="C4" s="855">
        <f>'YTD Actuals Summary'!C4:D4</f>
        <v>73</v>
      </c>
      <c r="D4" s="855"/>
      <c r="E4" s="917"/>
      <c r="F4" s="917"/>
      <c r="G4" s="855"/>
      <c r="H4" s="855"/>
      <c r="I4" s="855"/>
      <c r="J4" s="855"/>
      <c r="K4" s="855"/>
      <c r="L4" s="918"/>
      <c r="M4" s="266"/>
      <c r="N4" s="267" t="s">
        <v>128</v>
      </c>
      <c r="O4" s="268" t="s">
        <v>128</v>
      </c>
      <c r="P4" s="269" t="s">
        <v>128</v>
      </c>
      <c r="Q4" s="269"/>
      <c r="R4" s="269"/>
      <c r="S4" s="270" t="s">
        <v>128</v>
      </c>
      <c r="T4" s="269" t="s">
        <v>128</v>
      </c>
      <c r="U4" s="230"/>
    </row>
    <row r="5" spans="2:21" s="227" customFormat="1" ht="32.25" customHeight="1" x14ac:dyDescent="0.25">
      <c r="B5" s="859" t="s">
        <v>167</v>
      </c>
      <c r="C5" s="860"/>
      <c r="D5" s="860"/>
      <c r="E5" s="861" t="str">
        <f>'YTD Actuals Summary'!E5:K5</f>
        <v>Chinatown</v>
      </c>
      <c r="F5" s="861"/>
      <c r="G5" s="861"/>
      <c r="H5" s="861"/>
      <c r="I5" s="861"/>
      <c r="J5" s="861"/>
      <c r="K5" s="861"/>
      <c r="L5" s="862"/>
      <c r="M5" s="270"/>
      <c r="N5" s="271" t="s">
        <v>128</v>
      </c>
      <c r="O5" s="268" t="s">
        <v>128</v>
      </c>
      <c r="P5" s="269" t="s">
        <v>128</v>
      </c>
      <c r="Q5" s="269"/>
      <c r="R5" s="269"/>
      <c r="S5" s="270" t="s">
        <v>128</v>
      </c>
      <c r="T5" s="269" t="s">
        <v>128</v>
      </c>
      <c r="U5" s="230"/>
    </row>
    <row r="6" spans="2:21" ht="32.25" customHeight="1" thickBot="1" x14ac:dyDescent="0.3">
      <c r="G6" s="272"/>
    </row>
    <row r="7" spans="2:21" ht="32.25" customHeight="1" thickBot="1" x14ac:dyDescent="0.3">
      <c r="G7" s="272"/>
      <c r="H7" s="959" t="s">
        <v>291</v>
      </c>
      <c r="I7" s="960"/>
      <c r="J7" s="960"/>
      <c r="K7" s="960"/>
      <c r="L7" s="961"/>
      <c r="M7" s="238"/>
      <c r="N7" s="866" t="s">
        <v>169</v>
      </c>
      <c r="O7" s="867"/>
      <c r="P7" s="948" t="s">
        <v>181</v>
      </c>
      <c r="Q7" s="949"/>
      <c r="R7" s="948" t="s">
        <v>182</v>
      </c>
      <c r="S7" s="957"/>
      <c r="T7" s="239"/>
    </row>
    <row r="8" spans="2:21" s="245" customFormat="1" ht="43.5" customHeight="1" x14ac:dyDescent="0.25">
      <c r="B8" s="240">
        <v>1</v>
      </c>
      <c r="C8" s="872" t="s">
        <v>3</v>
      </c>
      <c r="D8" s="872"/>
      <c r="E8" s="872"/>
      <c r="F8" s="872"/>
      <c r="G8" s="873"/>
      <c r="H8" s="958" t="s">
        <v>183</v>
      </c>
      <c r="I8" s="926"/>
      <c r="J8" s="926"/>
      <c r="K8" s="927"/>
      <c r="L8" s="273" t="s">
        <v>292</v>
      </c>
      <c r="M8" s="241"/>
      <c r="N8" s="242" t="s">
        <v>172</v>
      </c>
      <c r="O8" s="274" t="s">
        <v>258</v>
      </c>
      <c r="P8" s="956" t="s">
        <v>292</v>
      </c>
      <c r="Q8" s="956"/>
      <c r="R8" s="956"/>
      <c r="S8" s="956"/>
      <c r="T8" s="252" t="s">
        <v>231</v>
      </c>
    </row>
    <row r="9" spans="2:21" s="247" customFormat="1" ht="32.25" customHeight="1" x14ac:dyDescent="0.25">
      <c r="B9" s="331">
        <v>1.01</v>
      </c>
      <c r="C9" s="893" t="s">
        <v>13</v>
      </c>
      <c r="D9" s="893"/>
      <c r="E9" s="893"/>
      <c r="F9" s="893"/>
      <c r="G9" s="894"/>
      <c r="H9" s="902"/>
      <c r="I9" s="902"/>
      <c r="J9" s="902"/>
      <c r="K9" s="903"/>
      <c r="L9" s="325">
        <v>0</v>
      </c>
      <c r="M9" s="234"/>
      <c r="N9" s="246" t="str">
        <f>'YTD Actuals Summary'!M9</f>
        <v>Number of unique visits to Home Page</v>
      </c>
      <c r="O9" s="376">
        <v>0</v>
      </c>
      <c r="P9" s="945" t="s">
        <v>128</v>
      </c>
      <c r="Q9" s="945"/>
      <c r="R9" s="955">
        <f>'1.0 Customer Attraction'!H23</f>
        <v>2000</v>
      </c>
      <c r="S9" s="955"/>
      <c r="T9" s="449"/>
    </row>
    <row r="10" spans="2:21" ht="32.25" customHeight="1" x14ac:dyDescent="0.25">
      <c r="B10" s="332">
        <v>1.02</v>
      </c>
      <c r="C10" s="893" t="s">
        <v>14</v>
      </c>
      <c r="D10" s="893"/>
      <c r="E10" s="893"/>
      <c r="F10" s="893"/>
      <c r="G10" s="894"/>
      <c r="H10" s="902"/>
      <c r="I10" s="902"/>
      <c r="J10" s="902"/>
      <c r="K10" s="903"/>
      <c r="L10" s="325">
        <v>0</v>
      </c>
      <c r="N10" s="246" t="str">
        <f>'YTD Actuals Summary'!M10</f>
        <v>Attendance at Neighborhood Events</v>
      </c>
      <c r="O10" s="376">
        <v>0</v>
      </c>
      <c r="P10" s="945" t="s">
        <v>128</v>
      </c>
      <c r="Q10" s="945"/>
      <c r="R10" s="955" t="str">
        <f>'1.0 Customer Attraction'!H24</f>
        <v xml:space="preserve"> </v>
      </c>
      <c r="S10" s="955"/>
      <c r="T10" s="449"/>
    </row>
    <row r="11" spans="2:21" ht="32.25" customHeight="1" x14ac:dyDescent="0.25">
      <c r="B11" s="332">
        <v>1.03</v>
      </c>
      <c r="C11" s="893" t="s">
        <v>16</v>
      </c>
      <c r="D11" s="893"/>
      <c r="E11" s="893"/>
      <c r="F11" s="893"/>
      <c r="G11" s="894"/>
      <c r="H11" s="902"/>
      <c r="I11" s="902"/>
      <c r="J11" s="902"/>
      <c r="K11" s="903"/>
      <c r="L11" s="325">
        <v>0</v>
      </c>
      <c r="N11" s="246" t="str">
        <f>'YTD Actuals Summary'!M11</f>
        <v>Number of Unique IP's</v>
      </c>
      <c r="O11" s="376">
        <v>0</v>
      </c>
      <c r="P11" s="945" t="s">
        <v>128</v>
      </c>
      <c r="Q11" s="945"/>
      <c r="R11" s="955">
        <f>'1.0 Customer Attraction'!H25</f>
        <v>1000</v>
      </c>
      <c r="S11" s="955"/>
      <c r="T11" s="449"/>
    </row>
    <row r="12" spans="2:21" ht="32.25" customHeight="1" x14ac:dyDescent="0.25">
      <c r="B12" s="332">
        <v>1.04</v>
      </c>
      <c r="C12" s="893" t="s">
        <v>17</v>
      </c>
      <c r="D12" s="893"/>
      <c r="E12" s="893"/>
      <c r="F12" s="893"/>
      <c r="G12" s="894"/>
      <c r="H12" s="902" t="s">
        <v>128</v>
      </c>
      <c r="I12" s="902"/>
      <c r="J12" s="902"/>
      <c r="K12" s="903"/>
      <c r="L12" s="325">
        <v>0</v>
      </c>
      <c r="N12" s="246" t="str">
        <f>'YTD Actuals Summary'!M12</f>
        <v>Number of Facebook Likes</v>
      </c>
      <c r="O12" s="376">
        <v>0</v>
      </c>
      <c r="P12" s="945" t="s">
        <v>128</v>
      </c>
      <c r="Q12" s="945"/>
      <c r="R12" s="955">
        <f>'1.0 Customer Attraction'!H26</f>
        <v>200</v>
      </c>
      <c r="S12" s="955"/>
      <c r="T12" s="449"/>
    </row>
    <row r="13" spans="2:21" s="247" customFormat="1" ht="32.25" customHeight="1" x14ac:dyDescent="0.25">
      <c r="B13" s="332">
        <v>1.05</v>
      </c>
      <c r="C13" s="893" t="s">
        <v>19</v>
      </c>
      <c r="D13" s="893"/>
      <c r="E13" s="893"/>
      <c r="F13" s="893"/>
      <c r="G13" s="894"/>
      <c r="H13" s="902"/>
      <c r="I13" s="902"/>
      <c r="J13" s="902"/>
      <c r="K13" s="903"/>
      <c r="L13" s="325">
        <v>0</v>
      </c>
      <c r="M13" s="234"/>
      <c r="N13" s="246" t="str">
        <f>'YTD Actuals Summary'!M13</f>
        <v>Number of repaired or replaced or new banners</v>
      </c>
      <c r="O13" s="376">
        <v>0</v>
      </c>
      <c r="P13" s="945" t="s">
        <v>128</v>
      </c>
      <c r="Q13" s="945"/>
      <c r="R13" s="955" t="str">
        <f>'1.0 Customer Attraction'!H27</f>
        <v xml:space="preserve"> </v>
      </c>
      <c r="S13" s="955"/>
      <c r="T13" s="449"/>
    </row>
    <row r="14" spans="2:21" s="247" customFormat="1" ht="32.25" customHeight="1" x14ac:dyDescent="0.25">
      <c r="B14" s="331">
        <v>1.06</v>
      </c>
      <c r="C14" s="893" t="s">
        <v>20</v>
      </c>
      <c r="D14" s="893"/>
      <c r="E14" s="893"/>
      <c r="F14" s="893"/>
      <c r="G14" s="894"/>
      <c r="H14" s="902"/>
      <c r="I14" s="902"/>
      <c r="J14" s="902"/>
      <c r="K14" s="903"/>
      <c r="L14" s="325">
        <v>0</v>
      </c>
      <c r="M14" s="234"/>
      <c r="N14" s="246" t="str">
        <f>'YTD Actuals Summary'!M14</f>
        <v>Number of Holiday Decorations Installed</v>
      </c>
      <c r="O14" s="376">
        <v>0</v>
      </c>
      <c r="P14" s="945" t="s">
        <v>128</v>
      </c>
      <c r="Q14" s="945"/>
      <c r="R14" s="955" t="str">
        <f>'1.0 Customer Attraction'!H28</f>
        <v xml:space="preserve"> </v>
      </c>
      <c r="S14" s="955"/>
      <c r="T14" s="449"/>
    </row>
    <row r="15" spans="2:21" s="247" customFormat="1" ht="32.25" customHeight="1" x14ac:dyDescent="0.25">
      <c r="B15" s="332">
        <v>1.07</v>
      </c>
      <c r="C15" s="893" t="s">
        <v>21</v>
      </c>
      <c r="D15" s="893"/>
      <c r="E15" s="893"/>
      <c r="F15" s="893"/>
      <c r="G15" s="894"/>
      <c r="H15" s="902"/>
      <c r="I15" s="902"/>
      <c r="J15" s="902"/>
      <c r="K15" s="903"/>
      <c r="L15" s="325">
        <v>0</v>
      </c>
      <c r="M15" s="234"/>
      <c r="N15" s="246" t="str">
        <f>'YTD Actuals Summary'!M15</f>
        <v>Number of Print Material Distributed</v>
      </c>
      <c r="O15" s="376">
        <v>0</v>
      </c>
      <c r="P15" s="945" t="s">
        <v>128</v>
      </c>
      <c r="Q15" s="945"/>
      <c r="R15" s="955">
        <f>'1.0 Customer Attraction'!H29</f>
        <v>500</v>
      </c>
      <c r="S15" s="955"/>
      <c r="T15" s="449"/>
    </row>
    <row r="16" spans="2:21" s="247" customFormat="1" ht="32.25" customHeight="1" x14ac:dyDescent="0.25">
      <c r="B16" s="332">
        <v>1.08</v>
      </c>
      <c r="C16" s="893" t="str">
        <f>'YTD Actuals Summary'!C16:G16</f>
        <v>[Enter on Tab 1.0 Cell B13]</v>
      </c>
      <c r="D16" s="893"/>
      <c r="E16" s="893"/>
      <c r="F16" s="893"/>
      <c r="G16" s="894"/>
      <c r="H16" s="902"/>
      <c r="I16" s="902"/>
      <c r="J16" s="902"/>
      <c r="K16" s="903"/>
      <c r="L16" s="325">
        <v>0</v>
      </c>
      <c r="M16" s="234"/>
      <c r="N16" s="246" t="str">
        <f>'YTD Actuals Summary'!M16</f>
        <v>[write over this with other as relevant]</v>
      </c>
      <c r="O16" s="376">
        <v>0</v>
      </c>
      <c r="P16" s="945" t="s">
        <v>128</v>
      </c>
      <c r="Q16" s="945"/>
      <c r="R16" s="955" t="str">
        <f>'1.0 Customer Attraction'!H30</f>
        <v xml:space="preserve"> </v>
      </c>
      <c r="S16" s="955"/>
      <c r="T16" s="449"/>
    </row>
    <row r="17" spans="2:20" s="247" customFormat="1" ht="32.25" customHeight="1" x14ac:dyDescent="0.25">
      <c r="B17" s="332">
        <v>1.0900000000000001</v>
      </c>
      <c r="C17" s="893" t="str">
        <f>'YTD Actuals Summary'!C17:G17</f>
        <v>[Enter on Tab 1.0 Cell B14]</v>
      </c>
      <c r="D17" s="893"/>
      <c r="E17" s="893"/>
      <c r="F17" s="893"/>
      <c r="G17" s="894"/>
      <c r="H17" s="902"/>
      <c r="I17" s="902"/>
      <c r="J17" s="902"/>
      <c r="K17" s="903"/>
      <c r="L17" s="325">
        <v>0</v>
      </c>
      <c r="M17" s="234"/>
      <c r="N17" s="246" t="str">
        <f>'YTD Actuals Summary'!M17</f>
        <v>[write over this with other as relevant]</v>
      </c>
      <c r="O17" s="376">
        <v>0</v>
      </c>
      <c r="P17" s="945" t="s">
        <v>128</v>
      </c>
      <c r="Q17" s="945"/>
      <c r="R17" s="955" t="str">
        <f>'1.0 Customer Attraction'!H31</f>
        <v xml:space="preserve"> </v>
      </c>
      <c r="S17" s="955"/>
      <c r="T17" s="449"/>
    </row>
    <row r="18" spans="2:20" s="247" customFormat="1" ht="32.25" customHeight="1" x14ac:dyDescent="0.25">
      <c r="B18" s="332">
        <v>1.1000000000000001</v>
      </c>
      <c r="C18" s="893" t="str">
        <f>'YTD Actuals Summary'!C18:G18</f>
        <v>[Enter on Tab 1.0 Cell B15]</v>
      </c>
      <c r="D18" s="893"/>
      <c r="E18" s="893"/>
      <c r="F18" s="893"/>
      <c r="G18" s="894"/>
      <c r="H18" s="902"/>
      <c r="I18" s="902"/>
      <c r="J18" s="902"/>
      <c r="K18" s="903"/>
      <c r="L18" s="325">
        <v>0</v>
      </c>
      <c r="M18" s="234"/>
      <c r="N18" s="246" t="str">
        <f>'YTD Actuals Summary'!M18</f>
        <v>[write over this with other as relevant]</v>
      </c>
      <c r="O18" s="376">
        <v>0</v>
      </c>
      <c r="P18" s="945" t="s">
        <v>128</v>
      </c>
      <c r="Q18" s="945"/>
      <c r="R18" s="955" t="str">
        <f>'1.0 Customer Attraction'!H32</f>
        <v xml:space="preserve"> </v>
      </c>
      <c r="S18" s="955"/>
      <c r="T18" s="449"/>
    </row>
    <row r="19" spans="2:20" s="247" customFormat="1" ht="32.25" customHeight="1" x14ac:dyDescent="0.25">
      <c r="B19" s="331">
        <v>1.1100000000000001</v>
      </c>
      <c r="C19" s="893" t="str">
        <f>'YTD Actuals Summary'!C19:G19</f>
        <v>[Enter on Tab 1.0 Cell B16]</v>
      </c>
      <c r="D19" s="893"/>
      <c r="E19" s="893"/>
      <c r="F19" s="893"/>
      <c r="G19" s="894"/>
      <c r="H19" s="902"/>
      <c r="I19" s="902"/>
      <c r="J19" s="902"/>
      <c r="K19" s="903"/>
      <c r="L19" s="325">
        <v>0</v>
      </c>
      <c r="M19" s="234"/>
      <c r="N19" s="246" t="str">
        <f>'YTD Actuals Summary'!M19</f>
        <v>[write over this with other as relevant]</v>
      </c>
      <c r="O19" s="376">
        <v>0</v>
      </c>
      <c r="P19" s="945" t="s">
        <v>128</v>
      </c>
      <c r="Q19" s="945"/>
      <c r="R19" s="955" t="str">
        <f>'1.0 Customer Attraction'!H33</f>
        <v xml:space="preserve"> </v>
      </c>
      <c r="S19" s="955"/>
      <c r="T19" s="449"/>
    </row>
    <row r="20" spans="2:20" s="247" customFormat="1" ht="32.25" customHeight="1" x14ac:dyDescent="0.25">
      <c r="B20" s="332">
        <v>1.1200000000000001</v>
      </c>
      <c r="C20" s="893" t="str">
        <f>'YTD Actuals Summary'!C20:G20</f>
        <v>[Enter on Tab 1.0 Cell B17]</v>
      </c>
      <c r="D20" s="893"/>
      <c r="E20" s="893"/>
      <c r="F20" s="893"/>
      <c r="G20" s="894"/>
      <c r="H20" s="891"/>
      <c r="I20" s="891"/>
      <c r="J20" s="891"/>
      <c r="K20" s="892"/>
      <c r="L20" s="325">
        <v>0</v>
      </c>
      <c r="M20" s="234"/>
      <c r="N20" s="246" t="str">
        <f>'YTD Actuals Summary'!M20</f>
        <v>[write over this with other as relevant]</v>
      </c>
      <c r="O20" s="376">
        <v>0</v>
      </c>
      <c r="P20" s="945" t="s">
        <v>128</v>
      </c>
      <c r="Q20" s="945"/>
      <c r="R20" s="955" t="str">
        <f>'1.0 Customer Attraction'!H34</f>
        <v xml:space="preserve"> </v>
      </c>
      <c r="S20" s="955"/>
      <c r="T20" s="449"/>
    </row>
    <row r="21" spans="2:20" ht="32.25" customHeight="1" collapsed="1" x14ac:dyDescent="0.25">
      <c r="B21" s="285"/>
      <c r="H21" s="232"/>
      <c r="I21" s="232"/>
      <c r="J21" s="232"/>
      <c r="K21" s="248" t="s">
        <v>23</v>
      </c>
      <c r="L21" s="326">
        <f>SUM(L9:L20)</f>
        <v>0</v>
      </c>
      <c r="M21" s="249"/>
      <c r="N21" s="249"/>
      <c r="O21" s="249"/>
    </row>
    <row r="22" spans="2:20" ht="12.75" customHeight="1" x14ac:dyDescent="0.25">
      <c r="B22" s="285"/>
      <c r="H22" s="232"/>
      <c r="I22" s="232"/>
      <c r="J22" s="232"/>
      <c r="K22" s="250"/>
      <c r="L22" s="249"/>
      <c r="M22" s="249"/>
      <c r="N22" s="249"/>
      <c r="O22" s="249"/>
    </row>
    <row r="23" spans="2:20" ht="13.5" customHeight="1" x14ac:dyDescent="0.25">
      <c r="B23" s="285"/>
      <c r="H23" s="232"/>
      <c r="I23" s="232"/>
      <c r="J23" s="232"/>
      <c r="K23" s="250"/>
      <c r="L23" s="249"/>
      <c r="M23" s="249"/>
      <c r="N23" s="249"/>
      <c r="O23" s="249"/>
    </row>
    <row r="24" spans="2:20" s="227" customFormat="1" ht="36" customHeight="1" x14ac:dyDescent="0.25">
      <c r="B24" s="240">
        <v>2</v>
      </c>
      <c r="C24" s="853" t="s">
        <v>24</v>
      </c>
      <c r="D24" s="853"/>
      <c r="E24" s="853"/>
      <c r="F24" s="853"/>
      <c r="G24" s="854"/>
      <c r="H24" s="958" t="s">
        <v>183</v>
      </c>
      <c r="I24" s="926"/>
      <c r="J24" s="926"/>
      <c r="K24" s="927"/>
      <c r="L24" s="273" t="s">
        <v>292</v>
      </c>
      <c r="M24" s="238"/>
      <c r="N24" s="252" t="s">
        <v>172</v>
      </c>
      <c r="O24" s="244" t="s">
        <v>258</v>
      </c>
      <c r="P24" s="956" t="s">
        <v>292</v>
      </c>
      <c r="Q24" s="956"/>
      <c r="R24" s="956"/>
      <c r="S24" s="956"/>
      <c r="T24" s="252" t="s">
        <v>231</v>
      </c>
    </row>
    <row r="25" spans="2:20" ht="32.25" customHeight="1" x14ac:dyDescent="0.25">
      <c r="B25" s="332">
        <v>2.0099999999999998</v>
      </c>
      <c r="C25" s="851" t="s">
        <v>25</v>
      </c>
      <c r="D25" s="851"/>
      <c r="E25" s="851"/>
      <c r="F25" s="851"/>
      <c r="G25" s="852"/>
      <c r="H25" s="897"/>
      <c r="I25" s="897"/>
      <c r="J25" s="897"/>
      <c r="K25" s="898"/>
      <c r="L25" s="325">
        <v>0</v>
      </c>
      <c r="M25" s="241"/>
      <c r="N25" s="254" t="str">
        <f>'YTD Actuals Summary'!M25</f>
        <v>[write over this with other as relevant]</v>
      </c>
      <c r="O25" s="324">
        <v>0</v>
      </c>
      <c r="P25" s="945" t="s">
        <v>128</v>
      </c>
      <c r="Q25" s="945"/>
      <c r="R25" s="955">
        <f>'2.0 Public Way Aesthetics'!H27</f>
        <v>0</v>
      </c>
      <c r="S25" s="955"/>
      <c r="T25" s="448"/>
    </row>
    <row r="26" spans="2:20" ht="32.25" customHeight="1" x14ac:dyDescent="0.25">
      <c r="B26" s="332">
        <v>2.02</v>
      </c>
      <c r="C26" s="851" t="s">
        <v>26</v>
      </c>
      <c r="D26" s="851"/>
      <c r="E26" s="851"/>
      <c r="F26" s="851"/>
      <c r="G26" s="852"/>
      <c r="H26" s="902"/>
      <c r="I26" s="902"/>
      <c r="J26" s="902"/>
      <c r="K26" s="903"/>
      <c r="L26" s="325">
        <v>0</v>
      </c>
      <c r="N26" s="254" t="str">
        <f>'YTD Actuals Summary'!M26</f>
        <v>numbers of plants planted</v>
      </c>
      <c r="O26" s="324">
        <v>0</v>
      </c>
      <c r="P26" s="945" t="s">
        <v>128</v>
      </c>
      <c r="Q26" s="945"/>
      <c r="R26" s="955">
        <f>'2.0 Public Way Aesthetics'!H28</f>
        <v>0</v>
      </c>
      <c r="S26" s="955"/>
      <c r="T26" s="449"/>
    </row>
    <row r="27" spans="2:20" ht="32.25" customHeight="1" x14ac:dyDescent="0.25">
      <c r="B27" s="332">
        <v>2.0299999999999998</v>
      </c>
      <c r="C27" s="851" t="s">
        <v>174</v>
      </c>
      <c r="D27" s="851"/>
      <c r="E27" s="851"/>
      <c r="F27" s="851"/>
      <c r="G27" s="852"/>
      <c r="H27" s="902"/>
      <c r="I27" s="902"/>
      <c r="J27" s="902"/>
      <c r="K27" s="903"/>
      <c r="L27" s="325">
        <v>0</v>
      </c>
      <c r="N27" s="254" t="str">
        <f>'YTD Actuals Summary'!M27</f>
        <v>[write over this with other as relevant]</v>
      </c>
      <c r="O27" s="324">
        <v>0</v>
      </c>
      <c r="P27" s="945" t="s">
        <v>128</v>
      </c>
      <c r="Q27" s="945"/>
      <c r="R27" s="955">
        <f>'2.0 Public Way Aesthetics'!H29</f>
        <v>0</v>
      </c>
      <c r="S27" s="955"/>
      <c r="T27" s="449"/>
    </row>
    <row r="28" spans="2:20" ht="32.25" customHeight="1" x14ac:dyDescent="0.25">
      <c r="B28" s="332">
        <v>2.04</v>
      </c>
      <c r="C28" s="851" t="s">
        <v>28</v>
      </c>
      <c r="D28" s="851"/>
      <c r="E28" s="851"/>
      <c r="F28" s="851"/>
      <c r="G28" s="852"/>
      <c r="H28" s="897"/>
      <c r="I28" s="897"/>
      <c r="J28" s="897"/>
      <c r="K28" s="898"/>
      <c r="L28" s="325">
        <v>0</v>
      </c>
      <c r="N28" s="254" t="str">
        <f>'YTD Actuals Summary'!M28</f>
        <v>[write over this with other as relevant]</v>
      </c>
      <c r="O28" s="324">
        <v>0</v>
      </c>
      <c r="P28" s="945" t="s">
        <v>128</v>
      </c>
      <c r="Q28" s="945"/>
      <c r="R28" s="955">
        <f>'2.0 Public Way Aesthetics'!H30</f>
        <v>0</v>
      </c>
      <c r="S28" s="955"/>
      <c r="T28" s="449"/>
    </row>
    <row r="29" spans="2:20" ht="32.25" customHeight="1" x14ac:dyDescent="0.25">
      <c r="B29" s="332">
        <v>2.0499999999999998</v>
      </c>
      <c r="C29" s="851" t="s">
        <v>29</v>
      </c>
      <c r="D29" s="851"/>
      <c r="E29" s="851"/>
      <c r="F29" s="851"/>
      <c r="G29" s="852"/>
      <c r="H29" s="902"/>
      <c r="I29" s="902"/>
      <c r="J29" s="902"/>
      <c r="K29" s="903"/>
      <c r="L29" s="325">
        <v>0</v>
      </c>
      <c r="N29" s="254" t="str">
        <f>'YTD Actuals Summary'!M29</f>
        <v>Maintain landscaping for Wells and Wentworth connector project</v>
      </c>
      <c r="O29" s="324">
        <v>0</v>
      </c>
      <c r="P29" s="945" t="s">
        <v>128</v>
      </c>
      <c r="Q29" s="945"/>
      <c r="R29" s="955">
        <f>'2.0 Public Way Aesthetics'!H31</f>
        <v>0</v>
      </c>
      <c r="S29" s="955"/>
      <c r="T29" s="449"/>
    </row>
    <row r="30" spans="2:20" ht="32.25" customHeight="1" x14ac:dyDescent="0.25">
      <c r="B30" s="332">
        <v>2.06</v>
      </c>
      <c r="C30" s="851" t="s">
        <v>30</v>
      </c>
      <c r="D30" s="851"/>
      <c r="E30" s="851"/>
      <c r="F30" s="851"/>
      <c r="G30" s="852"/>
      <c r="H30" s="902"/>
      <c r="I30" s="902"/>
      <c r="J30" s="902"/>
      <c r="K30" s="903"/>
      <c r="L30" s="325">
        <v>0</v>
      </c>
      <c r="N30" s="254" t="str">
        <f>'YTD Actuals Summary'!M30</f>
        <v>[write over this with other as relevant]</v>
      </c>
      <c r="O30" s="324">
        <v>0</v>
      </c>
      <c r="P30" s="945" t="s">
        <v>128</v>
      </c>
      <c r="Q30" s="945"/>
      <c r="R30" s="955">
        <f>'2.0 Public Way Aesthetics'!H32</f>
        <v>0</v>
      </c>
      <c r="S30" s="955"/>
      <c r="T30" s="450"/>
    </row>
    <row r="31" spans="2:20" ht="32.25" customHeight="1" x14ac:dyDescent="0.25">
      <c r="B31" s="332">
        <v>2.0699999999999998</v>
      </c>
      <c r="C31" s="301" t="s">
        <v>160</v>
      </c>
      <c r="D31" s="302"/>
      <c r="E31" s="302"/>
      <c r="F31" s="302"/>
      <c r="G31" s="303"/>
      <c r="H31" s="902"/>
      <c r="I31" s="902"/>
      <c r="J31" s="902"/>
      <c r="K31" s="903"/>
      <c r="L31" s="325">
        <v>0</v>
      </c>
      <c r="N31" s="254" t="str">
        <f>'YTD Actuals Summary'!M31</f>
        <v>[write over this with other as relevant]</v>
      </c>
      <c r="O31" s="324">
        <v>0</v>
      </c>
      <c r="P31" s="945" t="s">
        <v>128</v>
      </c>
      <c r="Q31" s="945"/>
      <c r="R31" s="955">
        <f>'2.0 Public Way Aesthetics'!H33</f>
        <v>0</v>
      </c>
      <c r="S31" s="955"/>
      <c r="T31" s="450"/>
    </row>
    <row r="32" spans="2:20" ht="32.25" customHeight="1" x14ac:dyDescent="0.25">
      <c r="B32" s="332">
        <v>2.08</v>
      </c>
      <c r="C32" s="301" t="s">
        <v>201</v>
      </c>
      <c r="D32" s="302"/>
      <c r="E32" s="302"/>
      <c r="F32" s="302"/>
      <c r="G32" s="303"/>
      <c r="H32" s="902"/>
      <c r="I32" s="902"/>
      <c r="J32" s="902"/>
      <c r="K32" s="903"/>
      <c r="L32" s="325">
        <v>0</v>
      </c>
      <c r="N32" s="254" t="str">
        <f>'YTD Actuals Summary'!M32</f>
        <v>frequency of litter removal and trash pickup</v>
      </c>
      <c r="O32" s="324">
        <v>0</v>
      </c>
      <c r="P32" s="945" t="s">
        <v>128</v>
      </c>
      <c r="Q32" s="945"/>
      <c r="R32" s="955">
        <f>'2.0 Public Way Aesthetics'!H34</f>
        <v>0</v>
      </c>
      <c r="S32" s="955"/>
      <c r="T32" s="450"/>
    </row>
    <row r="33" spans="2:20" ht="32.25" customHeight="1" x14ac:dyDescent="0.25">
      <c r="B33" s="332">
        <v>2.09</v>
      </c>
      <c r="C33" s="301" t="s">
        <v>127</v>
      </c>
      <c r="D33" s="302"/>
      <c r="E33" s="302"/>
      <c r="F33" s="302"/>
      <c r="G33" s="303"/>
      <c r="H33" s="902"/>
      <c r="I33" s="902"/>
      <c r="J33" s="902"/>
      <c r="K33" s="903"/>
      <c r="L33" s="325">
        <v>0</v>
      </c>
      <c r="N33" s="254" t="str">
        <f>'YTD Actuals Summary'!M33</f>
        <v>[write over this with other as relevant]</v>
      </c>
      <c r="O33" s="324">
        <v>0</v>
      </c>
      <c r="P33" s="945" t="s">
        <v>128</v>
      </c>
      <c r="Q33" s="945"/>
      <c r="R33" s="955">
        <f>'2.0 Public Way Aesthetics'!H35</f>
        <v>0</v>
      </c>
      <c r="S33" s="955"/>
      <c r="T33" s="450"/>
    </row>
    <row r="34" spans="2:20" ht="32.25" customHeight="1" x14ac:dyDescent="0.25">
      <c r="B34" s="332">
        <v>2.1</v>
      </c>
      <c r="C34" s="301" t="str">
        <f>'YTD Actuals Summary'!C34:G34</f>
        <v>City Permits</v>
      </c>
      <c r="D34" s="302"/>
      <c r="E34" s="302"/>
      <c r="F34" s="302"/>
      <c r="G34" s="303"/>
      <c r="H34" s="902"/>
      <c r="I34" s="902"/>
      <c r="J34" s="902"/>
      <c r="K34" s="903"/>
      <c r="L34" s="325">
        <v>0</v>
      </c>
      <c r="N34" s="254" t="str">
        <f>'YTD Actuals Summary'!M34</f>
        <v>[write over this with other as relevant]</v>
      </c>
      <c r="O34" s="324">
        <v>0</v>
      </c>
      <c r="P34" s="945" t="s">
        <v>128</v>
      </c>
      <c r="Q34" s="945"/>
      <c r="R34" s="955">
        <f>'2.0 Public Way Aesthetics'!H36</f>
        <v>0</v>
      </c>
      <c r="S34" s="955"/>
      <c r="T34" s="450"/>
    </row>
    <row r="35" spans="2:20" s="247" customFormat="1" ht="32.25" customHeight="1" x14ac:dyDescent="0.25">
      <c r="B35" s="332">
        <v>2.11</v>
      </c>
      <c r="C35" s="301" t="str">
        <f>'YTD Actuals Summary'!C35:G35</f>
        <v>Power Washing</v>
      </c>
      <c r="D35" s="302"/>
      <c r="E35" s="302"/>
      <c r="F35" s="302"/>
      <c r="G35" s="303"/>
      <c r="H35" s="897"/>
      <c r="I35" s="897"/>
      <c r="J35" s="897"/>
      <c r="K35" s="898"/>
      <c r="L35" s="325">
        <v>0</v>
      </c>
      <c r="M35" s="234"/>
      <c r="N35" s="254" t="str">
        <f>'YTD Actuals Summary'!M35</f>
        <v>[write over this with other as relevant]</v>
      </c>
      <c r="O35" s="324">
        <v>0</v>
      </c>
      <c r="P35" s="945" t="s">
        <v>128</v>
      </c>
      <c r="Q35" s="945"/>
      <c r="R35" s="955">
        <f>'2.0 Public Way Aesthetics'!H37</f>
        <v>0</v>
      </c>
      <c r="S35" s="955"/>
      <c r="T35" s="450"/>
    </row>
    <row r="36" spans="2:20" ht="32.25" customHeight="1" x14ac:dyDescent="0.25">
      <c r="B36" s="332">
        <v>2.12</v>
      </c>
      <c r="C36" s="301" t="str">
        <f>'YTD Actuals Summary'!C36:G36</f>
        <v>Snow Removal</v>
      </c>
      <c r="D36" s="302"/>
      <c r="E36" s="302"/>
      <c r="F36" s="302"/>
      <c r="G36" s="303"/>
      <c r="H36" s="902"/>
      <c r="I36" s="902"/>
      <c r="J36" s="902"/>
      <c r="K36" s="902"/>
      <c r="L36" s="325">
        <v>0</v>
      </c>
      <c r="N36" s="254" t="str">
        <f>'YTD Actuals Summary'!M36</f>
        <v>number of snow removal</v>
      </c>
      <c r="O36" s="315">
        <v>0</v>
      </c>
      <c r="P36" s="992" t="s">
        <v>128</v>
      </c>
      <c r="Q36" s="992"/>
      <c r="R36" s="993">
        <f>'2.0 Public Way Aesthetics'!H38</f>
        <v>4</v>
      </c>
      <c r="S36" s="993"/>
      <c r="T36" s="452"/>
    </row>
    <row r="37" spans="2:20" ht="32.25" customHeight="1" x14ac:dyDescent="0.25">
      <c r="B37" s="332">
        <v>2.13</v>
      </c>
      <c r="C37" s="301" t="str">
        <f>'YTD Actuals Summary'!C37:G37</f>
        <v>[Enter on Tab 2.0 Cell B18]</v>
      </c>
      <c r="D37" s="302"/>
      <c r="E37" s="302"/>
      <c r="F37" s="303"/>
      <c r="H37" s="299"/>
      <c r="I37" s="308"/>
      <c r="J37" s="308"/>
      <c r="K37" s="309"/>
      <c r="L37" s="325">
        <v>0</v>
      </c>
      <c r="N37" s="254" t="str">
        <f>'YTD Actuals Summary'!M37</f>
        <v>[write over this with other as relevant]</v>
      </c>
      <c r="O37" s="315"/>
      <c r="P37" s="945"/>
      <c r="Q37" s="970"/>
      <c r="R37" s="955">
        <f>'2.0 Public Way Aesthetics'!H39</f>
        <v>0</v>
      </c>
      <c r="S37" s="955"/>
      <c r="T37" s="456"/>
    </row>
    <row r="38" spans="2:20" ht="32.25" customHeight="1" x14ac:dyDescent="0.25">
      <c r="B38" s="332">
        <v>2.14</v>
      </c>
      <c r="C38" s="301" t="str">
        <f>'YTD Actuals Summary'!C38:G38</f>
        <v>[Enter on Tab 2.0 Cell B19]</v>
      </c>
      <c r="D38" s="302"/>
      <c r="E38" s="302"/>
      <c r="F38" s="303"/>
      <c r="H38" s="299"/>
      <c r="I38" s="308"/>
      <c r="J38" s="308"/>
      <c r="K38" s="309"/>
      <c r="L38" s="325">
        <v>0</v>
      </c>
      <c r="N38" s="254" t="str">
        <f>'YTD Actuals Summary'!M38</f>
        <v>[write over this with other as relevant]</v>
      </c>
      <c r="O38" s="315"/>
      <c r="P38" s="945"/>
      <c r="Q38" s="945"/>
      <c r="R38" s="991">
        <f>'2.0 Public Way Aesthetics'!H40</f>
        <v>0</v>
      </c>
      <c r="S38" s="991"/>
      <c r="T38" s="449"/>
    </row>
    <row r="39" spans="2:20" ht="32.25" customHeight="1" x14ac:dyDescent="0.25">
      <c r="B39" s="332">
        <v>2.15</v>
      </c>
      <c r="C39" s="301" t="str">
        <f>'YTD Actuals Summary'!C39:G39</f>
        <v>[Enter on Tab 2.0 Cell B20]</v>
      </c>
      <c r="D39" s="302"/>
      <c r="E39" s="302"/>
      <c r="F39" s="303"/>
      <c r="H39" s="299"/>
      <c r="I39" s="308"/>
      <c r="J39" s="308"/>
      <c r="K39" s="309"/>
      <c r="L39" s="325">
        <v>0</v>
      </c>
      <c r="N39" s="254" t="str">
        <f>'YTD Actuals Summary'!M39</f>
        <v>[write over this with other as relevant]</v>
      </c>
      <c r="O39" s="315"/>
      <c r="P39" s="945"/>
      <c r="Q39" s="945"/>
      <c r="R39" s="955">
        <f>'2.0 Public Way Aesthetics'!H41</f>
        <v>0</v>
      </c>
      <c r="S39" s="955"/>
      <c r="T39" s="449"/>
    </row>
    <row r="40" spans="2:20" ht="32.25" customHeight="1" x14ac:dyDescent="0.25">
      <c r="B40" s="332">
        <v>2.16</v>
      </c>
      <c r="C40" s="301" t="str">
        <f>'YTD Actuals Summary'!C40:G40</f>
        <v>[Enter on Tab 2.0 Cell B21]</v>
      </c>
      <c r="D40" s="302"/>
      <c r="E40" s="302"/>
      <c r="F40" s="303"/>
      <c r="H40" s="299"/>
      <c r="I40" s="308"/>
      <c r="J40" s="308"/>
      <c r="K40" s="309"/>
      <c r="L40" s="325">
        <v>0</v>
      </c>
      <c r="N40" s="254" t="str">
        <f>'YTD Actuals Summary'!M40</f>
        <v>[write over this with other as relevant]</v>
      </c>
      <c r="O40" s="315"/>
      <c r="P40" s="945"/>
      <c r="Q40" s="945"/>
      <c r="R40" s="955">
        <f>'2.0 Public Way Aesthetics'!H42</f>
        <v>0</v>
      </c>
      <c r="S40" s="955"/>
      <c r="T40" s="449"/>
    </row>
    <row r="41" spans="2:20" ht="32.25" customHeight="1" collapsed="1" x14ac:dyDescent="0.25">
      <c r="B41" s="284"/>
      <c r="G41" s="237"/>
      <c r="H41" s="249"/>
      <c r="I41" s="249"/>
      <c r="K41" s="248" t="s">
        <v>23</v>
      </c>
      <c r="L41" s="327">
        <f>SUM(L25:L40)</f>
        <v>0</v>
      </c>
      <c r="N41" s="249"/>
      <c r="O41" s="249"/>
    </row>
    <row r="42" spans="2:20" ht="14.25" customHeight="1" x14ac:dyDescent="0.25">
      <c r="B42" s="285"/>
      <c r="H42" s="232"/>
      <c r="I42" s="232"/>
      <c r="J42" s="232"/>
      <c r="K42" s="250"/>
      <c r="L42" s="249"/>
      <c r="M42" s="249"/>
      <c r="N42" s="249"/>
      <c r="O42" s="249"/>
    </row>
    <row r="43" spans="2:20" s="247" customFormat="1" ht="14.25" customHeight="1" thickBot="1" x14ac:dyDescent="0.3">
      <c r="B43" s="285"/>
      <c r="C43" s="232"/>
      <c r="D43" s="232"/>
      <c r="E43" s="232"/>
      <c r="G43" s="232"/>
      <c r="H43" s="234"/>
      <c r="I43" s="234"/>
      <c r="J43" s="256"/>
      <c r="K43" s="255"/>
      <c r="L43" s="234"/>
      <c r="M43" s="234"/>
      <c r="N43" s="234"/>
      <c r="O43" s="234"/>
      <c r="P43" s="256"/>
      <c r="Q43" s="256"/>
      <c r="R43" s="256"/>
      <c r="S43" s="256"/>
      <c r="T43" s="257"/>
    </row>
    <row r="44" spans="2:20" ht="35.25" customHeight="1" thickBot="1" x14ac:dyDescent="0.3">
      <c r="B44" s="285"/>
      <c r="G44" s="272"/>
      <c r="H44" s="959" t="s">
        <v>291</v>
      </c>
      <c r="I44" s="960"/>
      <c r="J44" s="960"/>
      <c r="K44" s="960"/>
      <c r="L44" s="961"/>
      <c r="N44" s="866" t="s">
        <v>169</v>
      </c>
      <c r="O44" s="867"/>
      <c r="P44" s="948" t="s">
        <v>181</v>
      </c>
      <c r="Q44" s="949"/>
      <c r="R44" s="948" t="s">
        <v>182</v>
      </c>
      <c r="S44" s="957"/>
      <c r="T44" s="239"/>
    </row>
    <row r="45" spans="2:20" s="245" customFormat="1" ht="43.5" customHeight="1" x14ac:dyDescent="0.25">
      <c r="B45" s="240">
        <v>3</v>
      </c>
      <c r="C45" s="872" t="s">
        <v>175</v>
      </c>
      <c r="D45" s="872"/>
      <c r="E45" s="872"/>
      <c r="F45" s="872"/>
      <c r="G45" s="873"/>
      <c r="H45" s="958" t="s">
        <v>183</v>
      </c>
      <c r="I45" s="926"/>
      <c r="J45" s="926"/>
      <c r="K45" s="927"/>
      <c r="L45" s="273" t="s">
        <v>292</v>
      </c>
      <c r="M45" s="241"/>
      <c r="N45" s="242" t="s">
        <v>172</v>
      </c>
      <c r="O45" s="274" t="s">
        <v>258</v>
      </c>
      <c r="P45" s="956" t="s">
        <v>292</v>
      </c>
      <c r="Q45" s="956"/>
      <c r="R45" s="956"/>
      <c r="S45" s="956"/>
      <c r="T45" s="252" t="s">
        <v>231</v>
      </c>
    </row>
    <row r="46" spans="2:20" s="247" customFormat="1" ht="32.25" customHeight="1" x14ac:dyDescent="0.25">
      <c r="B46" s="332">
        <v>3.01</v>
      </c>
      <c r="C46" s="851" t="s">
        <v>32</v>
      </c>
      <c r="D46" s="851"/>
      <c r="E46" s="851"/>
      <c r="F46" s="851"/>
      <c r="G46" s="852"/>
      <c r="H46" s="897"/>
      <c r="I46" s="897"/>
      <c r="J46" s="897"/>
      <c r="K46" s="898"/>
      <c r="L46" s="325">
        <v>0</v>
      </c>
      <c r="M46" s="277"/>
      <c r="N46" s="311" t="s">
        <v>104</v>
      </c>
      <c r="O46" s="315">
        <v>0</v>
      </c>
      <c r="P46" s="945" t="s">
        <v>128</v>
      </c>
      <c r="Q46" s="945"/>
      <c r="R46" s="955">
        <f>'3.0 Sustainability &amp; Public'!H23</f>
        <v>2</v>
      </c>
      <c r="S46" s="955"/>
      <c r="T46" s="450"/>
    </row>
    <row r="47" spans="2:20" s="247" customFormat="1" ht="32.25" customHeight="1" x14ac:dyDescent="0.25">
      <c r="B47" s="332">
        <v>3.02</v>
      </c>
      <c r="C47" s="851" t="s">
        <v>34</v>
      </c>
      <c r="D47" s="851"/>
      <c r="E47" s="851"/>
      <c r="F47" s="851"/>
      <c r="G47" s="852"/>
      <c r="H47" s="897"/>
      <c r="I47" s="897"/>
      <c r="J47" s="897"/>
      <c r="K47" s="898"/>
      <c r="L47" s="325">
        <v>0</v>
      </c>
      <c r="M47" s="277"/>
      <c r="N47" s="311" t="s">
        <v>35</v>
      </c>
      <c r="O47" s="315">
        <v>0</v>
      </c>
      <c r="P47" s="945" t="s">
        <v>128</v>
      </c>
      <c r="Q47" s="945"/>
      <c r="R47" s="955">
        <f>'3.0 Sustainability &amp; Public'!H24</f>
        <v>0</v>
      </c>
      <c r="S47" s="955"/>
      <c r="T47" s="450"/>
    </row>
    <row r="48" spans="2:20" s="247" customFormat="1" ht="32.25" customHeight="1" x14ac:dyDescent="0.25">
      <c r="B48" s="332">
        <v>3.03</v>
      </c>
      <c r="C48" s="851" t="s">
        <v>36</v>
      </c>
      <c r="D48" s="851"/>
      <c r="E48" s="851"/>
      <c r="F48" s="851"/>
      <c r="G48" s="852"/>
      <c r="H48" s="895"/>
      <c r="I48" s="895"/>
      <c r="J48" s="895"/>
      <c r="K48" s="896"/>
      <c r="L48" s="325">
        <v>0</v>
      </c>
      <c r="M48" s="277"/>
      <c r="N48" s="311" t="s">
        <v>37</v>
      </c>
      <c r="O48" s="315">
        <v>0</v>
      </c>
      <c r="P48" s="945" t="s">
        <v>128</v>
      </c>
      <c r="Q48" s="945"/>
      <c r="R48" s="955">
        <f>'3.0 Sustainability &amp; Public'!H25</f>
        <v>0</v>
      </c>
      <c r="S48" s="955"/>
      <c r="T48" s="450"/>
    </row>
    <row r="49" spans="2:20" s="247" customFormat="1" ht="32.25" customHeight="1" x14ac:dyDescent="0.25">
      <c r="B49" s="332">
        <v>3.04</v>
      </c>
      <c r="C49" s="851" t="s">
        <v>38</v>
      </c>
      <c r="D49" s="851"/>
      <c r="E49" s="851"/>
      <c r="F49" s="851"/>
      <c r="G49" s="852"/>
      <c r="H49" s="897"/>
      <c r="I49" s="897"/>
      <c r="J49" s="897"/>
      <c r="K49" s="898"/>
      <c r="L49" s="325">
        <v>0</v>
      </c>
      <c r="M49" s="277"/>
      <c r="N49" s="311" t="s">
        <v>39</v>
      </c>
      <c r="O49" s="315">
        <v>0</v>
      </c>
      <c r="P49" s="945" t="s">
        <v>128</v>
      </c>
      <c r="Q49" s="945"/>
      <c r="R49" s="955">
        <f>'3.0 Sustainability &amp; Public'!H26</f>
        <v>0</v>
      </c>
      <c r="S49" s="955"/>
      <c r="T49" s="450"/>
    </row>
    <row r="50" spans="2:20" s="247" customFormat="1" ht="32.25" customHeight="1" x14ac:dyDescent="0.25">
      <c r="B50" s="332">
        <v>3.05</v>
      </c>
      <c r="C50" s="851" t="s">
        <v>40</v>
      </c>
      <c r="D50" s="851"/>
      <c r="E50" s="851"/>
      <c r="F50" s="851"/>
      <c r="G50" s="852"/>
      <c r="H50" s="897"/>
      <c r="I50" s="897"/>
      <c r="J50" s="897"/>
      <c r="K50" s="898"/>
      <c r="L50" s="325">
        <v>0</v>
      </c>
      <c r="M50" s="277"/>
      <c r="N50" s="311" t="s">
        <v>41</v>
      </c>
      <c r="O50" s="315">
        <v>0</v>
      </c>
      <c r="P50" s="945" t="s">
        <v>128</v>
      </c>
      <c r="Q50" s="945"/>
      <c r="R50" s="955">
        <f>'3.0 Sustainability &amp; Public'!H27</f>
        <v>0</v>
      </c>
      <c r="S50" s="955"/>
      <c r="T50" s="450"/>
    </row>
    <row r="51" spans="2:20" s="247" customFormat="1" ht="32.25" customHeight="1" x14ac:dyDescent="0.25">
      <c r="B51" s="332">
        <v>3.06</v>
      </c>
      <c r="C51" s="851" t="str">
        <f>'YTD Actuals Summary'!C50:G50</f>
        <v>[Enter on Tab 3.0 Cell B11]</v>
      </c>
      <c r="D51" s="851"/>
      <c r="E51" s="851"/>
      <c r="F51" s="851"/>
      <c r="G51" s="852"/>
      <c r="H51" s="895"/>
      <c r="I51" s="895"/>
      <c r="J51" s="895"/>
      <c r="K51" s="896"/>
      <c r="L51" s="325">
        <v>0</v>
      </c>
      <c r="M51" s="277"/>
      <c r="N51" s="366" t="s">
        <v>22</v>
      </c>
      <c r="O51" s="315">
        <v>0</v>
      </c>
      <c r="P51" s="945" t="s">
        <v>128</v>
      </c>
      <c r="Q51" s="945"/>
      <c r="R51" s="955">
        <f>'3.0 Sustainability &amp; Public'!H28</f>
        <v>0</v>
      </c>
      <c r="S51" s="955"/>
      <c r="T51" s="450"/>
    </row>
    <row r="52" spans="2:20" s="247" customFormat="1" ht="32.25" customHeight="1" x14ac:dyDescent="0.25">
      <c r="B52" s="332">
        <v>3.07</v>
      </c>
      <c r="C52" s="851" t="str">
        <f>'YTD Actuals Summary'!C51:G51</f>
        <v>[Enter on Tab 3.0 Cell B12]</v>
      </c>
      <c r="D52" s="851"/>
      <c r="E52" s="851"/>
      <c r="F52" s="851"/>
      <c r="G52" s="852"/>
      <c r="H52" s="897"/>
      <c r="I52" s="897"/>
      <c r="J52" s="897"/>
      <c r="K52" s="898"/>
      <c r="L52" s="325">
        <v>0</v>
      </c>
      <c r="M52" s="277"/>
      <c r="N52" s="366" t="s">
        <v>22</v>
      </c>
      <c r="O52" s="315">
        <v>0</v>
      </c>
      <c r="P52" s="945" t="s">
        <v>128</v>
      </c>
      <c r="Q52" s="945"/>
      <c r="R52" s="955">
        <f>'3.0 Sustainability &amp; Public'!H29</f>
        <v>0</v>
      </c>
      <c r="S52" s="955"/>
      <c r="T52" s="450"/>
    </row>
    <row r="53" spans="2:20" ht="32.25" customHeight="1" x14ac:dyDescent="0.25">
      <c r="B53" s="332">
        <v>3.08</v>
      </c>
      <c r="C53" s="851" t="str">
        <f>'YTD Actuals Summary'!C52:G52</f>
        <v>[Enter on Tab 3.0 Cell B13]</v>
      </c>
      <c r="D53" s="851"/>
      <c r="E53" s="851"/>
      <c r="F53" s="851"/>
      <c r="G53" s="852"/>
      <c r="H53" s="897"/>
      <c r="I53" s="897"/>
      <c r="J53" s="897"/>
      <c r="K53" s="898"/>
      <c r="L53" s="325">
        <v>0</v>
      </c>
      <c r="M53" s="277"/>
      <c r="N53" s="366" t="s">
        <v>22</v>
      </c>
      <c r="O53" s="315">
        <v>0</v>
      </c>
      <c r="P53" s="945" t="s">
        <v>128</v>
      </c>
      <c r="Q53" s="945"/>
      <c r="R53" s="955">
        <f>'3.0 Sustainability &amp; Public'!H30</f>
        <v>0</v>
      </c>
      <c r="S53" s="955"/>
      <c r="T53" s="450"/>
    </row>
    <row r="54" spans="2:20" ht="32.25" customHeight="1" x14ac:dyDescent="0.25">
      <c r="B54" s="332">
        <v>3.09</v>
      </c>
      <c r="C54" s="851" t="str">
        <f>'YTD Actuals Summary'!C53:G53</f>
        <v>[Enter on Tab 3.0 Cell B14]</v>
      </c>
      <c r="D54" s="851"/>
      <c r="E54" s="851"/>
      <c r="F54" s="851"/>
      <c r="G54" s="852"/>
      <c r="H54" s="897"/>
      <c r="I54" s="897"/>
      <c r="J54" s="897"/>
      <c r="K54" s="898"/>
      <c r="L54" s="325">
        <v>0</v>
      </c>
      <c r="M54" s="277"/>
      <c r="N54" s="366" t="s">
        <v>22</v>
      </c>
      <c r="O54" s="315">
        <v>0</v>
      </c>
      <c r="P54" s="945" t="s">
        <v>128</v>
      </c>
      <c r="Q54" s="945"/>
      <c r="R54" s="955">
        <f>'3.0 Sustainability &amp; Public'!H31</f>
        <v>0</v>
      </c>
      <c r="S54" s="955"/>
      <c r="T54" s="449"/>
    </row>
    <row r="55" spans="2:20" ht="32.25" customHeight="1" x14ac:dyDescent="0.25">
      <c r="B55" s="332">
        <v>3.1</v>
      </c>
      <c r="C55" s="304" t="str">
        <f>'YTD Actuals Summary'!C54:G54</f>
        <v>[Enter on Tab 3.0 Cell B15]</v>
      </c>
      <c r="D55" s="306"/>
      <c r="E55" s="306"/>
      <c r="F55" s="307"/>
      <c r="G55" s="233"/>
      <c r="H55" s="934"/>
      <c r="I55" s="934"/>
      <c r="J55" s="934"/>
      <c r="K55" s="934"/>
      <c r="L55" s="325">
        <v>0</v>
      </c>
      <c r="M55" s="277"/>
      <c r="N55" s="366" t="s">
        <v>22</v>
      </c>
      <c r="O55" s="315">
        <v>0</v>
      </c>
      <c r="P55" s="970" t="s">
        <v>128</v>
      </c>
      <c r="Q55" s="971"/>
      <c r="R55" s="972">
        <f>'3.0 Sustainability &amp; Public'!H32</f>
        <v>0</v>
      </c>
      <c r="S55" s="973"/>
      <c r="T55" s="449"/>
    </row>
    <row r="56" spans="2:20" ht="32.25" customHeight="1" x14ac:dyDescent="0.25">
      <c r="B56" s="332">
        <v>3.11</v>
      </c>
      <c r="C56" s="304" t="str">
        <f>'YTD Actuals Summary'!C55:G55</f>
        <v>[Enter on Tab 3.0 Cell B16]</v>
      </c>
      <c r="D56" s="306"/>
      <c r="E56" s="306"/>
      <c r="F56" s="307"/>
      <c r="G56" s="233"/>
      <c r="H56" s="934"/>
      <c r="I56" s="934"/>
      <c r="J56" s="934"/>
      <c r="K56" s="934"/>
      <c r="L56" s="325">
        <v>0</v>
      </c>
      <c r="M56" s="277"/>
      <c r="N56" s="366" t="s">
        <v>22</v>
      </c>
      <c r="O56" s="315">
        <v>0</v>
      </c>
      <c r="P56" s="970" t="s">
        <v>128</v>
      </c>
      <c r="Q56" s="971"/>
      <c r="R56" s="972">
        <f>'3.0 Sustainability &amp; Public'!H33</f>
        <v>0</v>
      </c>
      <c r="S56" s="973"/>
      <c r="T56" s="449"/>
    </row>
    <row r="57" spans="2:20" ht="32.25" customHeight="1" x14ac:dyDescent="0.25">
      <c r="B57" s="332">
        <v>3.12</v>
      </c>
      <c r="C57" s="304" t="str">
        <f>'YTD Actuals Summary'!C56:G56</f>
        <v>[Enter on Tab 3.0 Cell B17]</v>
      </c>
      <c r="D57" s="306"/>
      <c r="E57" s="306"/>
      <c r="F57" s="307"/>
      <c r="G57" s="233"/>
      <c r="H57" s="934"/>
      <c r="I57" s="934"/>
      <c r="J57" s="934"/>
      <c r="K57" s="934"/>
      <c r="L57" s="325">
        <v>0</v>
      </c>
      <c r="M57" s="277"/>
      <c r="N57" s="366" t="s">
        <v>22</v>
      </c>
      <c r="O57" s="315">
        <v>0</v>
      </c>
      <c r="P57" s="970" t="s">
        <v>128</v>
      </c>
      <c r="Q57" s="971"/>
      <c r="R57" s="972">
        <f>'3.0 Sustainability &amp; Public'!H34</f>
        <v>0</v>
      </c>
      <c r="S57" s="973"/>
      <c r="T57" s="449"/>
    </row>
    <row r="58" spans="2:20" ht="32.25" customHeight="1" collapsed="1" x14ac:dyDescent="0.25">
      <c r="B58" s="285"/>
      <c r="H58" s="249"/>
      <c r="I58" s="249"/>
      <c r="K58" s="248" t="s">
        <v>23</v>
      </c>
      <c r="L58" s="326">
        <f>SUM(L46:L57)</f>
        <v>0</v>
      </c>
      <c r="N58" s="249"/>
      <c r="O58" s="249"/>
    </row>
    <row r="59" spans="2:20" ht="18.75" customHeight="1" x14ac:dyDescent="0.25">
      <c r="B59" s="285"/>
      <c r="H59" s="232"/>
      <c r="I59" s="232"/>
      <c r="J59" s="232"/>
      <c r="K59" s="250"/>
      <c r="L59" s="249"/>
      <c r="M59" s="249"/>
      <c r="N59" s="249"/>
      <c r="O59" s="249"/>
    </row>
    <row r="60" spans="2:20" ht="17.25" customHeight="1" x14ac:dyDescent="0.25">
      <c r="B60" s="285"/>
      <c r="G60" s="272"/>
      <c r="H60" s="249"/>
      <c r="I60" s="249"/>
      <c r="K60" s="237"/>
      <c r="L60" s="233"/>
      <c r="M60" s="249"/>
      <c r="N60" s="249"/>
      <c r="O60" s="249"/>
    </row>
    <row r="61" spans="2:20" s="245" customFormat="1" ht="43.5" customHeight="1" x14ac:dyDescent="0.25">
      <c r="B61" s="240">
        <v>4</v>
      </c>
      <c r="C61" s="872" t="s">
        <v>42</v>
      </c>
      <c r="D61" s="872"/>
      <c r="E61" s="872"/>
      <c r="F61" s="872"/>
      <c r="G61" s="873"/>
      <c r="H61" s="958" t="s">
        <v>183</v>
      </c>
      <c r="I61" s="926"/>
      <c r="J61" s="926"/>
      <c r="K61" s="927"/>
      <c r="L61" s="273" t="s">
        <v>292</v>
      </c>
      <c r="M61" s="241"/>
      <c r="N61" s="252" t="s">
        <v>172</v>
      </c>
      <c r="O61" s="276" t="s">
        <v>258</v>
      </c>
      <c r="P61" s="975" t="s">
        <v>292</v>
      </c>
      <c r="Q61" s="976"/>
      <c r="R61" s="976"/>
      <c r="S61" s="977"/>
      <c r="T61" s="252" t="s">
        <v>231</v>
      </c>
    </row>
    <row r="62" spans="2:20" s="247" customFormat="1" ht="32.25" customHeight="1" x14ac:dyDescent="0.25">
      <c r="B62" s="332">
        <v>4.01</v>
      </c>
      <c r="C62" s="301" t="str">
        <f>'4.0 Economic &amp; Business Dev.'!B6</f>
        <v>Site Marketing (materials, services, etc.)</v>
      </c>
      <c r="D62" s="302"/>
      <c r="E62" s="302"/>
      <c r="F62" s="302"/>
      <c r="G62" s="303"/>
      <c r="H62" s="898"/>
      <c r="I62" s="928"/>
      <c r="J62" s="928"/>
      <c r="K62" s="929"/>
      <c r="L62" s="325">
        <v>0</v>
      </c>
      <c r="M62" s="277"/>
      <c r="N62" s="311" t="s">
        <v>176</v>
      </c>
      <c r="O62" s="315">
        <v>0</v>
      </c>
      <c r="P62" s="970" t="s">
        <v>128</v>
      </c>
      <c r="Q62" s="971"/>
      <c r="R62" s="972">
        <f>'4.0 Economic &amp; Business Dev.'!H23</f>
        <v>100</v>
      </c>
      <c r="S62" s="973"/>
      <c r="T62" s="450"/>
    </row>
    <row r="63" spans="2:20" s="247" customFormat="1" ht="32.25" customHeight="1" x14ac:dyDescent="0.25">
      <c r="B63" s="332">
        <v>4.0199999999999996</v>
      </c>
      <c r="C63" s="301" t="str">
        <f>'4.0 Economic &amp; Business Dev.'!B7</f>
        <v>Group Purchasing Program</v>
      </c>
      <c r="D63" s="302"/>
      <c r="E63" s="302"/>
      <c r="F63" s="302"/>
      <c r="G63" s="303"/>
      <c r="H63" s="903"/>
      <c r="I63" s="904"/>
      <c r="J63" s="904"/>
      <c r="K63" s="905"/>
      <c r="L63" s="325">
        <v>0</v>
      </c>
      <c r="M63" s="277"/>
      <c r="N63" s="311" t="s">
        <v>177</v>
      </c>
      <c r="O63" s="315">
        <v>0</v>
      </c>
      <c r="P63" s="970" t="s">
        <v>128</v>
      </c>
      <c r="Q63" s="971"/>
      <c r="R63" s="972">
        <f>'4.0 Economic &amp; Business Dev.'!H24</f>
        <v>0</v>
      </c>
      <c r="S63" s="973"/>
      <c r="T63" s="450"/>
    </row>
    <row r="64" spans="2:20" s="247" customFormat="1" ht="32.25" customHeight="1" x14ac:dyDescent="0.25">
      <c r="B64" s="332">
        <v>4.03</v>
      </c>
      <c r="C64" s="301" t="str">
        <f>'4.0 Economic &amp; Business Dev.'!B8</f>
        <v>Supplemental Transit (if subcontracted)</v>
      </c>
      <c r="D64" s="302"/>
      <c r="E64" s="302"/>
      <c r="F64" s="302"/>
      <c r="G64" s="303"/>
      <c r="H64" s="903"/>
      <c r="I64" s="904"/>
      <c r="J64" s="904"/>
      <c r="K64" s="905"/>
      <c r="L64" s="325">
        <v>0</v>
      </c>
      <c r="M64" s="277"/>
      <c r="N64" s="311" t="s">
        <v>178</v>
      </c>
      <c r="O64" s="315">
        <v>0</v>
      </c>
      <c r="P64" s="970" t="s">
        <v>128</v>
      </c>
      <c r="Q64" s="971"/>
      <c r="R64" s="972">
        <f>'4.0 Economic &amp; Business Dev.'!H25</f>
        <v>0</v>
      </c>
      <c r="S64" s="973"/>
      <c r="T64" s="450"/>
    </row>
    <row r="65" spans="2:20" s="247" customFormat="1" ht="32.25" customHeight="1" x14ac:dyDescent="0.25">
      <c r="B65" s="332">
        <v>4.04</v>
      </c>
      <c r="C65" s="301" t="str">
        <f>'4.0 Economic &amp; Business Dev.'!B9</f>
        <v>Shuttle Service Non-Personnel Expenses</v>
      </c>
      <c r="D65" s="302"/>
      <c r="E65" s="302"/>
      <c r="F65" s="302"/>
      <c r="G65" s="307"/>
      <c r="H65" s="930"/>
      <c r="I65" s="931"/>
      <c r="J65" s="931"/>
      <c r="K65" s="974"/>
      <c r="L65" s="325">
        <v>0</v>
      </c>
      <c r="M65" s="277"/>
      <c r="N65" s="899"/>
      <c r="O65" s="900"/>
      <c r="P65" s="900"/>
      <c r="Q65" s="900"/>
      <c r="R65" s="900"/>
      <c r="S65" s="900"/>
      <c r="T65" s="901"/>
    </row>
    <row r="66" spans="2:20" s="247" customFormat="1" ht="32.25" customHeight="1" x14ac:dyDescent="0.25">
      <c r="B66" s="332">
        <v>4.05</v>
      </c>
      <c r="C66" s="301" t="str">
        <f>'4.0 Economic &amp; Business Dev.'!B11</f>
        <v>Wi-Fi District Infrastructure/Maintenance</v>
      </c>
      <c r="D66" s="302"/>
      <c r="E66" s="302"/>
      <c r="F66" s="302"/>
      <c r="G66" s="303"/>
      <c r="H66" s="903"/>
      <c r="I66" s="904"/>
      <c r="J66" s="904"/>
      <c r="K66" s="905"/>
      <c r="L66" s="325">
        <v>0</v>
      </c>
      <c r="M66" s="277"/>
      <c r="N66" s="311" t="s">
        <v>179</v>
      </c>
      <c r="O66" s="315">
        <v>0</v>
      </c>
      <c r="P66" s="970" t="s">
        <v>128</v>
      </c>
      <c r="Q66" s="971"/>
      <c r="R66" s="972">
        <f>'4.0 Economic &amp; Business Dev.'!H27</f>
        <v>0</v>
      </c>
      <c r="S66" s="973"/>
      <c r="T66" s="450"/>
    </row>
    <row r="67" spans="2:20" s="247" customFormat="1" ht="32.25" customHeight="1" x14ac:dyDescent="0.25">
      <c r="B67" s="332">
        <v>4.0599999999999996</v>
      </c>
      <c r="C67" s="301" t="str">
        <f>'4.0 Economic &amp; Business Dev.'!B12</f>
        <v>Strategic Planning</v>
      </c>
      <c r="D67" s="302"/>
      <c r="E67" s="302"/>
      <c r="F67" s="302"/>
      <c r="G67" s="303"/>
      <c r="H67" s="903"/>
      <c r="I67" s="904"/>
      <c r="J67" s="904"/>
      <c r="K67" s="905"/>
      <c r="L67" s="325">
        <v>0</v>
      </c>
      <c r="M67" s="277"/>
      <c r="N67" s="366" t="s">
        <v>22</v>
      </c>
      <c r="O67" s="315">
        <v>0</v>
      </c>
      <c r="P67" s="970" t="s">
        <v>128</v>
      </c>
      <c r="Q67" s="971"/>
      <c r="R67" s="972" t="str">
        <f>'4.0 Economic &amp; Business Dev.'!H28</f>
        <v>0-1</v>
      </c>
      <c r="S67" s="973"/>
      <c r="T67" s="450"/>
    </row>
    <row r="68" spans="2:20" s="247" customFormat="1" ht="32.25" customHeight="1" x14ac:dyDescent="0.25">
      <c r="B68" s="332">
        <v>4.07</v>
      </c>
      <c r="C68" s="301" t="str">
        <f>'4.0 Economic &amp; Business Dev.'!B13</f>
        <v>Economic Impact Study, Market Study, Branding Study etc.</v>
      </c>
      <c r="D68" s="302"/>
      <c r="E68" s="302"/>
      <c r="F68" s="302"/>
      <c r="G68" s="303"/>
      <c r="H68" s="903"/>
      <c r="I68" s="904"/>
      <c r="J68" s="904"/>
      <c r="K68" s="905"/>
      <c r="L68" s="325">
        <v>0</v>
      </c>
      <c r="M68" s="277"/>
      <c r="N68" s="366" t="s">
        <v>22</v>
      </c>
      <c r="O68" s="315">
        <v>0</v>
      </c>
      <c r="P68" s="970" t="s">
        <v>128</v>
      </c>
      <c r="Q68" s="971"/>
      <c r="R68" s="972">
        <f>'4.0 Economic &amp; Business Dev.'!H29</f>
        <v>1</v>
      </c>
      <c r="S68" s="973"/>
      <c r="T68" s="450"/>
    </row>
    <row r="69" spans="2:20" s="247" customFormat="1" ht="32.25" customHeight="1" x14ac:dyDescent="0.25">
      <c r="B69" s="332">
        <v>4.08</v>
      </c>
      <c r="C69" s="301" t="str">
        <f>'4.0 Economic &amp; Business Dev.'!B14</f>
        <v>Master Planning</v>
      </c>
      <c r="D69" s="302"/>
      <c r="E69" s="302"/>
      <c r="F69" s="302"/>
      <c r="G69" s="303"/>
      <c r="H69" s="896"/>
      <c r="I69" s="932"/>
      <c r="J69" s="932"/>
      <c r="K69" s="933"/>
      <c r="L69" s="325">
        <v>0</v>
      </c>
      <c r="M69" s="277"/>
      <c r="N69" s="366" t="s">
        <v>22</v>
      </c>
      <c r="O69" s="315">
        <v>0</v>
      </c>
      <c r="P69" s="970" t="s">
        <v>128</v>
      </c>
      <c r="Q69" s="971"/>
      <c r="R69" s="972">
        <f>'4.0 Economic &amp; Business Dev.'!H30</f>
        <v>0</v>
      </c>
      <c r="S69" s="973"/>
      <c r="T69" s="450"/>
    </row>
    <row r="70" spans="2:20" s="247" customFormat="1" ht="32.25" customHeight="1" x14ac:dyDescent="0.25">
      <c r="B70" s="332">
        <v>4.09</v>
      </c>
      <c r="C70" s="301" t="str">
        <f>'4.0 Economic &amp; Business Dev.'!B15</f>
        <v>SSA Designation</v>
      </c>
      <c r="D70" s="302"/>
      <c r="E70" s="302"/>
      <c r="F70" s="302"/>
      <c r="G70" s="303"/>
      <c r="H70" s="896"/>
      <c r="I70" s="932"/>
      <c r="J70" s="932"/>
      <c r="K70" s="933"/>
      <c r="L70" s="325">
        <v>0</v>
      </c>
      <c r="M70" s="277"/>
      <c r="N70" s="366" t="s">
        <v>22</v>
      </c>
      <c r="O70" s="315">
        <v>0</v>
      </c>
      <c r="P70" s="970" t="s">
        <v>128</v>
      </c>
      <c r="Q70" s="971"/>
      <c r="R70" s="972">
        <f>'4.0 Economic &amp; Business Dev.'!H31</f>
        <v>0</v>
      </c>
      <c r="S70" s="973"/>
      <c r="T70" s="450"/>
    </row>
    <row r="71" spans="2:20" s="247" customFormat="1" ht="32.25" customHeight="1" x14ac:dyDescent="0.25">
      <c r="B71" s="332">
        <v>4.0999999999999996</v>
      </c>
      <c r="C71" s="301" t="str">
        <f>'4.0 Economic &amp; Business Dev.'!B16</f>
        <v>[Enter on Tab 4.0 Cell B16]</v>
      </c>
      <c r="D71" s="302"/>
      <c r="E71" s="302"/>
      <c r="F71" s="302"/>
      <c r="G71" s="303"/>
      <c r="H71" s="896"/>
      <c r="I71" s="932"/>
      <c r="J71" s="932"/>
      <c r="K71" s="933"/>
      <c r="L71" s="325">
        <v>0</v>
      </c>
      <c r="M71" s="277"/>
      <c r="N71" s="366" t="s">
        <v>22</v>
      </c>
      <c r="O71" s="315">
        <v>0</v>
      </c>
      <c r="P71" s="970" t="s">
        <v>128</v>
      </c>
      <c r="Q71" s="971"/>
      <c r="R71" s="972">
        <f>'4.0 Economic &amp; Business Dev.'!H32</f>
        <v>0</v>
      </c>
      <c r="S71" s="973"/>
      <c r="T71" s="450"/>
    </row>
    <row r="72" spans="2:20" ht="32.25" customHeight="1" thickBot="1" x14ac:dyDescent="0.3">
      <c r="B72" s="332">
        <v>4.1100000000000003</v>
      </c>
      <c r="C72" s="301" t="str">
        <f>'4.0 Economic &amp; Business Dev.'!B17</f>
        <v>[Enter on Tab 4.0 Cell B17]</v>
      </c>
      <c r="D72" s="302"/>
      <c r="E72" s="302"/>
      <c r="F72" s="302"/>
      <c r="G72" s="303"/>
      <c r="H72" s="902"/>
      <c r="I72" s="902"/>
      <c r="J72" s="902"/>
      <c r="K72" s="903"/>
      <c r="L72" s="325">
        <v>0</v>
      </c>
      <c r="M72" s="277"/>
      <c r="N72" s="366" t="s">
        <v>22</v>
      </c>
      <c r="O72" s="315">
        <v>0</v>
      </c>
      <c r="P72" s="945" t="s">
        <v>128</v>
      </c>
      <c r="Q72" s="945"/>
      <c r="R72" s="972">
        <f>'4.0 Economic &amp; Business Dev.'!H33</f>
        <v>0</v>
      </c>
      <c r="S72" s="973"/>
      <c r="T72" s="449"/>
    </row>
    <row r="73" spans="2:20" ht="32.25" customHeight="1" collapsed="1" thickTop="1" x14ac:dyDescent="0.25">
      <c r="B73" s="285"/>
      <c r="H73" s="249"/>
      <c r="I73" s="277"/>
      <c r="J73" s="277"/>
      <c r="K73" s="248" t="s">
        <v>23</v>
      </c>
      <c r="L73" s="328">
        <f>SUM(L62:L72)</f>
        <v>0</v>
      </c>
      <c r="N73" s="277"/>
      <c r="O73" s="277"/>
      <c r="P73" s="277"/>
      <c r="Q73" s="277"/>
      <c r="R73" s="277"/>
      <c r="S73" s="277"/>
      <c r="T73" s="258"/>
    </row>
    <row r="74" spans="2:20" ht="20.25" customHeight="1" x14ac:dyDescent="0.25">
      <c r="B74" s="285"/>
      <c r="H74" s="232"/>
      <c r="I74" s="232"/>
      <c r="J74" s="232"/>
      <c r="K74" s="250"/>
      <c r="L74" s="249"/>
      <c r="M74" s="249"/>
      <c r="N74" s="249"/>
      <c r="O74" s="249"/>
    </row>
    <row r="75" spans="2:20" ht="21.75" customHeight="1" x14ac:dyDescent="0.25">
      <c r="B75" s="285"/>
      <c r="G75" s="272"/>
      <c r="N75" s="233"/>
      <c r="O75" s="236"/>
      <c r="P75" s="233"/>
      <c r="Q75" s="233"/>
      <c r="R75" s="233"/>
      <c r="S75" s="233"/>
      <c r="T75" s="239"/>
    </row>
    <row r="76" spans="2:20" s="245" customFormat="1" ht="43.5" customHeight="1" x14ac:dyDescent="0.25">
      <c r="B76" s="240">
        <v>5</v>
      </c>
      <c r="C76" s="872" t="s">
        <v>50</v>
      </c>
      <c r="D76" s="872"/>
      <c r="E76" s="872"/>
      <c r="F76" s="872"/>
      <c r="G76" s="873"/>
      <c r="H76" s="958" t="s">
        <v>183</v>
      </c>
      <c r="I76" s="926"/>
      <c r="J76" s="926"/>
      <c r="K76" s="927"/>
      <c r="L76" s="273" t="s">
        <v>292</v>
      </c>
      <c r="M76" s="241"/>
      <c r="N76" s="252" t="s">
        <v>172</v>
      </c>
      <c r="O76" s="276" t="s">
        <v>258</v>
      </c>
      <c r="P76" s="956" t="s">
        <v>292</v>
      </c>
      <c r="Q76" s="956"/>
      <c r="R76" s="956"/>
      <c r="S76" s="956"/>
      <c r="T76" s="252" t="s">
        <v>231</v>
      </c>
    </row>
    <row r="77" spans="2:20" s="247" customFormat="1" ht="32.25" customHeight="1" x14ac:dyDescent="0.25">
      <c r="B77" s="332">
        <v>5.01</v>
      </c>
      <c r="C77" s="851" t="str">
        <f>'YTD Actuals Summary'!C76:G76</f>
        <v>Public Way Surveillance Cameras/Maintenance</v>
      </c>
      <c r="D77" s="851"/>
      <c r="E77" s="851"/>
      <c r="F77" s="851"/>
      <c r="G77" s="852"/>
      <c r="H77" s="897"/>
      <c r="I77" s="897"/>
      <c r="J77" s="897"/>
      <c r="K77" s="898"/>
      <c r="L77" s="325">
        <v>0</v>
      </c>
      <c r="M77" s="277"/>
      <c r="N77" s="310" t="s">
        <v>52</v>
      </c>
      <c r="O77" s="314">
        <v>0</v>
      </c>
      <c r="P77" s="962" t="s">
        <v>128</v>
      </c>
      <c r="Q77" s="962"/>
      <c r="R77" s="963">
        <f>'5.0 Safety Programs'!H23</f>
        <v>1</v>
      </c>
      <c r="S77" s="963"/>
      <c r="T77" s="449"/>
    </row>
    <row r="78" spans="2:20" s="247" customFormat="1" ht="32.25" customHeight="1" x14ac:dyDescent="0.25">
      <c r="B78" s="332">
        <v>5.0199999999999996</v>
      </c>
      <c r="C78" s="851" t="str">
        <f>'YTD Actuals Summary'!C77:G77</f>
        <v>Safety Improvement Program - Rebates</v>
      </c>
      <c r="D78" s="851"/>
      <c r="E78" s="851"/>
      <c r="F78" s="851"/>
      <c r="G78" s="852"/>
      <c r="H78" s="902"/>
      <c r="I78" s="902"/>
      <c r="J78" s="902"/>
      <c r="K78" s="903"/>
      <c r="L78" s="325">
        <v>0</v>
      </c>
      <c r="M78" s="277"/>
      <c r="N78" s="310" t="s">
        <v>54</v>
      </c>
      <c r="O78" s="314">
        <v>0</v>
      </c>
      <c r="P78" s="962" t="s">
        <v>128</v>
      </c>
      <c r="Q78" s="962"/>
      <c r="R78" s="963">
        <f>'5.0 Safety Programs'!H24</f>
        <v>1</v>
      </c>
      <c r="S78" s="963"/>
      <c r="T78" s="449"/>
    </row>
    <row r="79" spans="2:20" s="247" customFormat="1" ht="32.25" customHeight="1" x14ac:dyDescent="0.25">
      <c r="B79" s="332">
        <v>5.03</v>
      </c>
      <c r="C79" s="851" t="str">
        <f>'YTD Actuals Summary'!C78:G78</f>
        <v>Security Patrol Services</v>
      </c>
      <c r="D79" s="851"/>
      <c r="E79" s="851"/>
      <c r="F79" s="851"/>
      <c r="G79" s="852"/>
      <c r="H79" s="994"/>
      <c r="I79" s="994"/>
      <c r="J79" s="994"/>
      <c r="K79" s="995"/>
      <c r="L79" s="325">
        <v>0</v>
      </c>
      <c r="M79" s="277"/>
      <c r="N79" s="365" t="s">
        <v>22</v>
      </c>
      <c r="O79" s="314">
        <v>0</v>
      </c>
      <c r="P79" s="962" t="s">
        <v>128</v>
      </c>
      <c r="Q79" s="962"/>
      <c r="R79" s="963">
        <f>'5.0 Safety Programs'!H25</f>
        <v>0</v>
      </c>
      <c r="S79" s="963"/>
      <c r="T79" s="449"/>
    </row>
    <row r="80" spans="2:20" ht="32.25" customHeight="1" x14ac:dyDescent="0.25">
      <c r="B80" s="332">
        <v>5.04</v>
      </c>
      <c r="C80" s="851" t="str">
        <f>'YTD Actuals Summary'!C79:G79</f>
        <v>[Enter on Tab 5.0 Cell B9]</v>
      </c>
      <c r="D80" s="851"/>
      <c r="E80" s="851"/>
      <c r="F80" s="851"/>
      <c r="G80" s="852"/>
      <c r="H80" s="895"/>
      <c r="I80" s="895"/>
      <c r="J80" s="895"/>
      <c r="K80" s="896"/>
      <c r="L80" s="325">
        <v>0</v>
      </c>
      <c r="M80" s="277"/>
      <c r="N80" s="365" t="s">
        <v>22</v>
      </c>
      <c r="O80" s="314">
        <v>0</v>
      </c>
      <c r="P80" s="962" t="s">
        <v>128</v>
      </c>
      <c r="Q80" s="962"/>
      <c r="R80" s="963">
        <f>'5.0 Safety Programs'!H26</f>
        <v>0</v>
      </c>
      <c r="S80" s="963"/>
      <c r="T80" s="452"/>
    </row>
    <row r="81" spans="2:21" ht="32.25" customHeight="1" x14ac:dyDescent="0.25">
      <c r="B81" s="332">
        <v>5.05</v>
      </c>
      <c r="C81" s="851" t="str">
        <f>'YTD Actuals Summary'!C80:G80</f>
        <v>[Enter on Tab 5.0 Cell B10]</v>
      </c>
      <c r="D81" s="851"/>
      <c r="E81" s="851"/>
      <c r="F81" s="851"/>
      <c r="G81" s="852"/>
      <c r="H81" s="895"/>
      <c r="I81" s="895"/>
      <c r="J81" s="895"/>
      <c r="K81" s="896"/>
      <c r="L81" s="325">
        <v>0</v>
      </c>
      <c r="M81" s="277"/>
      <c r="N81" s="365" t="s">
        <v>22</v>
      </c>
      <c r="O81" s="314">
        <v>0</v>
      </c>
      <c r="P81" s="962" t="s">
        <v>128</v>
      </c>
      <c r="Q81" s="962"/>
      <c r="R81" s="963">
        <f>'5.0 Safety Programs'!H27</f>
        <v>0</v>
      </c>
      <c r="S81" s="963"/>
      <c r="T81" s="452"/>
    </row>
    <row r="82" spans="2:21" ht="32.25" customHeight="1" x14ac:dyDescent="0.25">
      <c r="B82" s="332">
        <v>5.0599999999999996</v>
      </c>
      <c r="C82" s="851" t="str">
        <f>'YTD Actuals Summary'!C81:G81</f>
        <v>[Enter on Tab 5.0 Cell B11]</v>
      </c>
      <c r="D82" s="851"/>
      <c r="E82" s="851"/>
      <c r="F82" s="851"/>
      <c r="G82" s="852"/>
      <c r="H82" s="895"/>
      <c r="I82" s="895"/>
      <c r="J82" s="895"/>
      <c r="K82" s="896"/>
      <c r="L82" s="325">
        <v>0</v>
      </c>
      <c r="M82" s="277"/>
      <c r="N82" s="365" t="s">
        <v>22</v>
      </c>
      <c r="O82" s="314">
        <v>0</v>
      </c>
      <c r="P82" s="962" t="s">
        <v>128</v>
      </c>
      <c r="Q82" s="962"/>
      <c r="R82" s="963">
        <f>'5.0 Safety Programs'!H28</f>
        <v>0</v>
      </c>
      <c r="S82" s="963"/>
      <c r="T82" s="452"/>
    </row>
    <row r="83" spans="2:21" ht="32.25" customHeight="1" x14ac:dyDescent="0.25">
      <c r="B83" s="332">
        <v>5.07</v>
      </c>
      <c r="C83" s="851" t="str">
        <f>'YTD Actuals Summary'!C82:G82</f>
        <v>[Enter on Tab 5.0 Cell B12]</v>
      </c>
      <c r="D83" s="851"/>
      <c r="E83" s="851"/>
      <c r="F83" s="851"/>
      <c r="G83" s="852"/>
      <c r="H83" s="897"/>
      <c r="I83" s="897"/>
      <c r="J83" s="897"/>
      <c r="K83" s="898"/>
      <c r="L83" s="325">
        <v>0</v>
      </c>
      <c r="M83" s="277"/>
      <c r="N83" s="365" t="s">
        <v>22</v>
      </c>
      <c r="O83" s="314">
        <v>0</v>
      </c>
      <c r="P83" s="962" t="s">
        <v>128</v>
      </c>
      <c r="Q83" s="962"/>
      <c r="R83" s="963">
        <f>'5.0 Safety Programs'!H29</f>
        <v>0</v>
      </c>
      <c r="S83" s="963"/>
      <c r="T83" s="449"/>
    </row>
    <row r="84" spans="2:21" ht="32.25" customHeight="1" x14ac:dyDescent="0.25">
      <c r="B84" s="332">
        <v>5.08</v>
      </c>
      <c r="C84" s="304" t="str">
        <f>'YTD Actuals Summary'!C83:G83</f>
        <v>[Enter on Tab 5.0 Cell B13]</v>
      </c>
      <c r="D84" s="306"/>
      <c r="E84" s="306"/>
      <c r="F84" s="307"/>
      <c r="G84" s="233"/>
      <c r="H84" s="934"/>
      <c r="I84" s="934"/>
      <c r="J84" s="934"/>
      <c r="K84" s="934"/>
      <c r="L84" s="325">
        <v>0</v>
      </c>
      <c r="M84" s="277"/>
      <c r="N84" s="365" t="s">
        <v>22</v>
      </c>
      <c r="O84" s="314">
        <v>0</v>
      </c>
      <c r="P84" s="962" t="s">
        <v>128</v>
      </c>
      <c r="Q84" s="962"/>
      <c r="R84" s="963">
        <f>'5.0 Safety Programs'!H30</f>
        <v>0</v>
      </c>
      <c r="S84" s="963"/>
      <c r="T84" s="449"/>
    </row>
    <row r="85" spans="2:21" ht="32.25" customHeight="1" x14ac:dyDescent="0.25">
      <c r="B85" s="332">
        <v>5.09</v>
      </c>
      <c r="C85" s="304" t="str">
        <f>'YTD Actuals Summary'!C84:G84</f>
        <v>[Enter on Tab 5.0 Cell B14]</v>
      </c>
      <c r="D85" s="306"/>
      <c r="E85" s="306"/>
      <c r="F85" s="307"/>
      <c r="G85" s="233"/>
      <c r="H85" s="934"/>
      <c r="I85" s="934"/>
      <c r="J85" s="934"/>
      <c r="K85" s="934"/>
      <c r="L85" s="325">
        <v>0</v>
      </c>
      <c r="M85" s="277"/>
      <c r="N85" s="365" t="s">
        <v>22</v>
      </c>
      <c r="O85" s="314">
        <v>0</v>
      </c>
      <c r="P85" s="962" t="s">
        <v>128</v>
      </c>
      <c r="Q85" s="962"/>
      <c r="R85" s="963">
        <f>'5.0 Safety Programs'!H31</f>
        <v>0</v>
      </c>
      <c r="S85" s="963"/>
      <c r="T85" s="449"/>
    </row>
    <row r="86" spans="2:21" ht="32.25" customHeight="1" x14ac:dyDescent="0.25">
      <c r="B86" s="332">
        <v>5.0999999999999996</v>
      </c>
      <c r="C86" s="304" t="str">
        <f>'YTD Actuals Summary'!C85:G85</f>
        <v>[Enter on Tab 5.0 Cell B15]</v>
      </c>
      <c r="D86" s="306"/>
      <c r="E86" s="306"/>
      <c r="F86" s="307"/>
      <c r="G86" s="233"/>
      <c r="H86" s="934"/>
      <c r="I86" s="934"/>
      <c r="J86" s="934"/>
      <c r="K86" s="934"/>
      <c r="L86" s="325">
        <v>0</v>
      </c>
      <c r="M86" s="277"/>
      <c r="N86" s="365" t="s">
        <v>22</v>
      </c>
      <c r="O86" s="314">
        <v>0</v>
      </c>
      <c r="P86" s="962" t="s">
        <v>128</v>
      </c>
      <c r="Q86" s="962"/>
      <c r="R86" s="963">
        <f>'5.0 Safety Programs'!H32</f>
        <v>0</v>
      </c>
      <c r="S86" s="963"/>
      <c r="T86" s="449"/>
    </row>
    <row r="87" spans="2:21" ht="32.25" customHeight="1" x14ac:dyDescent="0.25">
      <c r="B87" s="332">
        <v>5.1100000000000003</v>
      </c>
      <c r="C87" s="304" t="str">
        <f>'YTD Actuals Summary'!C86:G86</f>
        <v>[Enter on Tab 5.0 Cell B16]</v>
      </c>
      <c r="D87" s="306"/>
      <c r="E87" s="306"/>
      <c r="F87" s="307"/>
      <c r="G87" s="233"/>
      <c r="H87" s="934"/>
      <c r="I87" s="934"/>
      <c r="J87" s="934"/>
      <c r="K87" s="934"/>
      <c r="L87" s="325">
        <v>0</v>
      </c>
      <c r="M87" s="277"/>
      <c r="N87" s="365" t="s">
        <v>22</v>
      </c>
      <c r="O87" s="314">
        <v>0</v>
      </c>
      <c r="P87" s="962" t="s">
        <v>128</v>
      </c>
      <c r="Q87" s="962"/>
      <c r="R87" s="963">
        <f>'5.0 Safety Programs'!H33</f>
        <v>0</v>
      </c>
      <c r="S87" s="963"/>
      <c r="T87" s="449"/>
    </row>
    <row r="88" spans="2:21" ht="32.25" customHeight="1" x14ac:dyDescent="0.25">
      <c r="B88" s="332">
        <v>5.12</v>
      </c>
      <c r="C88" s="304" t="str">
        <f>'YTD Actuals Summary'!C87:G87</f>
        <v>[Enter on Tab 5.0 Cell B17]</v>
      </c>
      <c r="D88" s="306"/>
      <c r="E88" s="306"/>
      <c r="F88" s="307"/>
      <c r="G88" s="233"/>
      <c r="H88" s="934"/>
      <c r="I88" s="934"/>
      <c r="J88" s="934"/>
      <c r="K88" s="934"/>
      <c r="L88" s="325">
        <v>0</v>
      </c>
      <c r="M88" s="277"/>
      <c r="N88" s="365" t="s">
        <v>22</v>
      </c>
      <c r="O88" s="314">
        <v>0</v>
      </c>
      <c r="P88" s="962" t="s">
        <v>128</v>
      </c>
      <c r="Q88" s="962"/>
      <c r="R88" s="963">
        <f>'5.0 Safety Programs'!H34</f>
        <v>0</v>
      </c>
      <c r="S88" s="963"/>
      <c r="T88" s="449"/>
    </row>
    <row r="89" spans="2:21" ht="32.25" customHeight="1" collapsed="1" x14ac:dyDescent="0.25">
      <c r="B89" s="284"/>
      <c r="G89" s="237"/>
      <c r="H89" s="249"/>
      <c r="I89" s="249"/>
      <c r="K89" s="248" t="s">
        <v>23</v>
      </c>
      <c r="L89" s="326">
        <f>SUM(L77:L88)</f>
        <v>0</v>
      </c>
      <c r="M89" s="249"/>
      <c r="N89" s="249"/>
      <c r="O89" s="249"/>
      <c r="U89" s="239"/>
    </row>
    <row r="90" spans="2:21" ht="12.75" customHeight="1" x14ac:dyDescent="0.25">
      <c r="B90" s="285"/>
      <c r="H90" s="232"/>
      <c r="I90" s="232"/>
      <c r="J90" s="232"/>
      <c r="K90" s="250"/>
      <c r="L90" s="249"/>
      <c r="M90" s="249"/>
      <c r="N90" s="249"/>
      <c r="O90" s="249"/>
    </row>
    <row r="91" spans="2:21" s="245" customFormat="1" ht="34.200000000000003" customHeight="1" x14ac:dyDescent="0.25">
      <c r="B91" s="240">
        <v>6</v>
      </c>
      <c r="C91" s="872" t="s">
        <v>56</v>
      </c>
      <c r="D91" s="872"/>
      <c r="E91" s="872"/>
      <c r="F91" s="872"/>
      <c r="G91" s="873"/>
      <c r="H91" s="958" t="s">
        <v>183</v>
      </c>
      <c r="I91" s="926"/>
      <c r="J91" s="926"/>
      <c r="K91" s="927"/>
      <c r="L91" s="273" t="s">
        <v>292</v>
      </c>
      <c r="M91" s="241"/>
      <c r="N91" s="988" t="s">
        <v>190</v>
      </c>
      <c r="O91" s="989"/>
      <c r="P91" s="989"/>
      <c r="Q91" s="989"/>
      <c r="R91" s="989"/>
      <c r="S91" s="990"/>
    </row>
    <row r="92" spans="2:21" s="247" customFormat="1" ht="30" customHeight="1" x14ac:dyDescent="0.25">
      <c r="B92" s="332">
        <v>6.01</v>
      </c>
      <c r="C92" s="850" t="s">
        <v>57</v>
      </c>
      <c r="D92" s="851"/>
      <c r="E92" s="851"/>
      <c r="F92" s="851"/>
      <c r="G92" s="852"/>
      <c r="H92" s="897"/>
      <c r="I92" s="897"/>
      <c r="J92" s="897"/>
      <c r="K92" s="898"/>
      <c r="L92" s="330">
        <v>0</v>
      </c>
      <c r="N92" s="355"/>
      <c r="O92" s="259"/>
      <c r="P92" s="259"/>
      <c r="Q92" s="259"/>
      <c r="S92" s="349"/>
    </row>
    <row r="93" spans="2:21" s="247" customFormat="1" ht="30" customHeight="1" x14ac:dyDescent="0.25">
      <c r="B93" s="332">
        <v>6.02</v>
      </c>
      <c r="C93" s="850" t="s">
        <v>58</v>
      </c>
      <c r="D93" s="851"/>
      <c r="E93" s="851"/>
      <c r="F93" s="851"/>
      <c r="G93" s="852"/>
      <c r="H93" s="895"/>
      <c r="I93" s="895"/>
      <c r="J93" s="895"/>
      <c r="K93" s="896"/>
      <c r="L93" s="330">
        <v>0</v>
      </c>
      <c r="M93" s="234"/>
      <c r="N93" s="355"/>
      <c r="S93" s="349"/>
    </row>
    <row r="94" spans="2:21" s="247" customFormat="1" ht="30" customHeight="1" x14ac:dyDescent="0.25">
      <c r="B94" s="332">
        <v>6.03</v>
      </c>
      <c r="C94" s="850" t="s">
        <v>59</v>
      </c>
      <c r="D94" s="851"/>
      <c r="E94" s="851"/>
      <c r="F94" s="851"/>
      <c r="G94" s="852"/>
      <c r="H94" s="902"/>
      <c r="I94" s="902"/>
      <c r="J94" s="902"/>
      <c r="K94" s="903"/>
      <c r="L94" s="330">
        <v>0</v>
      </c>
      <c r="M94" s="234"/>
      <c r="N94" s="983" t="s">
        <v>206</v>
      </c>
      <c r="O94" s="879"/>
      <c r="P94" s="263"/>
      <c r="Q94" s="879" t="s">
        <v>194</v>
      </c>
      <c r="R94" s="879"/>
      <c r="S94" s="980"/>
    </row>
    <row r="95" spans="2:21" s="247" customFormat="1" ht="30" customHeight="1" x14ac:dyDescent="0.25">
      <c r="B95" s="332">
        <v>6.04</v>
      </c>
      <c r="C95" s="850" t="s">
        <v>60</v>
      </c>
      <c r="D95" s="851"/>
      <c r="E95" s="851"/>
      <c r="F95" s="851"/>
      <c r="G95" s="852"/>
      <c r="H95" s="895"/>
      <c r="I95" s="895"/>
      <c r="J95" s="895"/>
      <c r="K95" s="896"/>
      <c r="L95" s="330">
        <v>0</v>
      </c>
      <c r="M95" s="234"/>
      <c r="N95" s="368">
        <f>'1.0 Customer Attraction'!H1</f>
        <v>0</v>
      </c>
      <c r="O95" s="362" t="s">
        <v>196</v>
      </c>
      <c r="P95" s="263"/>
      <c r="Q95" s="981" t="s">
        <v>75</v>
      </c>
      <c r="R95" s="981"/>
      <c r="S95" s="982"/>
    </row>
    <row r="96" spans="2:21" s="247" customFormat="1" ht="30" customHeight="1" x14ac:dyDescent="0.25">
      <c r="B96" s="332">
        <v>6.05</v>
      </c>
      <c r="C96" s="850" t="s">
        <v>61</v>
      </c>
      <c r="D96" s="851"/>
      <c r="E96" s="851"/>
      <c r="F96" s="851"/>
      <c r="G96" s="852"/>
      <c r="H96" s="897"/>
      <c r="I96" s="897"/>
      <c r="J96" s="897"/>
      <c r="K96" s="898"/>
      <c r="L96" s="330">
        <v>0</v>
      </c>
      <c r="M96" s="234"/>
      <c r="N96" s="356"/>
      <c r="O96" s="357"/>
      <c r="P96" s="357"/>
      <c r="Q96" s="357"/>
      <c r="R96" s="359"/>
      <c r="S96" s="358"/>
    </row>
    <row r="97" spans="2:20" s="247" customFormat="1" ht="30" customHeight="1" x14ac:dyDescent="0.25">
      <c r="B97" s="332">
        <v>6.06</v>
      </c>
      <c r="C97" s="850" t="s">
        <v>62</v>
      </c>
      <c r="D97" s="851"/>
      <c r="E97" s="851"/>
      <c r="F97" s="851"/>
      <c r="G97" s="852"/>
      <c r="H97" s="897"/>
      <c r="I97" s="897"/>
      <c r="J97" s="897"/>
      <c r="K97" s="898"/>
      <c r="L97" s="330">
        <v>0</v>
      </c>
      <c r="M97" s="234"/>
      <c r="N97" s="259"/>
      <c r="O97" s="259"/>
      <c r="P97" s="259"/>
      <c r="Q97" s="259"/>
    </row>
    <row r="98" spans="2:20" s="247" customFormat="1" ht="30" customHeight="1" x14ac:dyDescent="0.25">
      <c r="B98" s="332">
        <v>6.07</v>
      </c>
      <c r="C98" s="850" t="s">
        <v>63</v>
      </c>
      <c r="D98" s="851"/>
      <c r="E98" s="851"/>
      <c r="F98" s="851"/>
      <c r="G98" s="852"/>
      <c r="H98" s="897"/>
      <c r="I98" s="897"/>
      <c r="J98" s="897"/>
      <c r="K98" s="898"/>
      <c r="L98" s="330">
        <v>0</v>
      </c>
      <c r="M98" s="234"/>
      <c r="N98" s="259"/>
      <c r="O98" s="259"/>
      <c r="P98" s="259"/>
      <c r="Q98" s="259"/>
    </row>
    <row r="99" spans="2:20" s="247" customFormat="1" ht="30" customHeight="1" x14ac:dyDescent="0.25">
      <c r="B99" s="332">
        <v>6.08</v>
      </c>
      <c r="C99" s="850" t="s">
        <v>64</v>
      </c>
      <c r="D99" s="851"/>
      <c r="E99" s="851"/>
      <c r="F99" s="851"/>
      <c r="G99" s="852"/>
      <c r="H99" s="895"/>
      <c r="I99" s="895"/>
      <c r="J99" s="895"/>
      <c r="K99" s="896"/>
      <c r="L99" s="330">
        <v>0</v>
      </c>
      <c r="M99" s="234"/>
      <c r="N99" s="259"/>
      <c r="O99" s="259"/>
      <c r="P99" s="259"/>
      <c r="Q99" s="259"/>
    </row>
    <row r="100" spans="2:20" s="247" customFormat="1" ht="30" customHeight="1" x14ac:dyDescent="0.25">
      <c r="B100" s="332">
        <v>6.09</v>
      </c>
      <c r="C100" s="850" t="s">
        <v>65</v>
      </c>
      <c r="D100" s="851"/>
      <c r="E100" s="851"/>
      <c r="F100" s="851"/>
      <c r="G100" s="852"/>
      <c r="H100" s="902"/>
      <c r="I100" s="902"/>
      <c r="J100" s="902"/>
      <c r="K100" s="903"/>
      <c r="L100" s="330">
        <v>0</v>
      </c>
      <c r="M100" s="234"/>
      <c r="N100" s="259"/>
      <c r="O100" s="259"/>
      <c r="P100" s="259"/>
      <c r="Q100" s="259"/>
    </row>
    <row r="101" spans="2:20" s="247" customFormat="1" ht="30" customHeight="1" x14ac:dyDescent="0.25">
      <c r="B101" s="332">
        <v>6.1</v>
      </c>
      <c r="C101" s="850" t="s">
        <v>184</v>
      </c>
      <c r="D101" s="851"/>
      <c r="E101" s="851"/>
      <c r="F101" s="851"/>
      <c r="G101" s="852"/>
      <c r="H101" s="895"/>
      <c r="I101" s="895"/>
      <c r="J101" s="895"/>
      <c r="K101" s="896"/>
      <c r="L101" s="330">
        <v>0</v>
      </c>
      <c r="M101" s="234"/>
      <c r="N101" s="259"/>
      <c r="O101" s="259"/>
      <c r="P101" s="259"/>
      <c r="Q101" s="259"/>
    </row>
    <row r="102" spans="2:20" s="247" customFormat="1" ht="30" customHeight="1" x14ac:dyDescent="0.25">
      <c r="B102" s="332">
        <v>6.11</v>
      </c>
      <c r="C102" s="850" t="s">
        <v>67</v>
      </c>
      <c r="D102" s="851"/>
      <c r="E102" s="851"/>
      <c r="F102" s="851"/>
      <c r="G102" s="852"/>
      <c r="H102" s="895"/>
      <c r="I102" s="895"/>
      <c r="J102" s="895"/>
      <c r="K102" s="896"/>
      <c r="L102" s="330">
        <v>0</v>
      </c>
      <c r="M102" s="234"/>
      <c r="N102" s="259"/>
      <c r="O102" s="259"/>
      <c r="P102" s="259"/>
      <c r="Q102" s="259"/>
    </row>
    <row r="103" spans="2:20" s="247" customFormat="1" ht="30" customHeight="1" x14ac:dyDescent="0.25">
      <c r="B103" s="332">
        <v>6.12</v>
      </c>
      <c r="C103" s="850" t="s">
        <v>159</v>
      </c>
      <c r="D103" s="851"/>
      <c r="E103" s="851"/>
      <c r="F103" s="851"/>
      <c r="G103" s="852"/>
      <c r="H103" s="897"/>
      <c r="I103" s="897"/>
      <c r="J103" s="897"/>
      <c r="K103" s="898"/>
      <c r="L103" s="330">
        <v>0</v>
      </c>
      <c r="M103" s="234"/>
      <c r="N103" s="259"/>
      <c r="O103" s="259"/>
      <c r="P103" s="259"/>
      <c r="Q103" s="259"/>
    </row>
    <row r="104" spans="2:20" s="247" customFormat="1" ht="30" customHeight="1" x14ac:dyDescent="0.25">
      <c r="B104" s="332" t="s">
        <v>141</v>
      </c>
      <c r="C104" s="850" t="s">
        <v>158</v>
      </c>
      <c r="D104" s="851"/>
      <c r="E104" s="851"/>
      <c r="F104" s="851"/>
      <c r="G104" s="282"/>
      <c r="H104" s="898"/>
      <c r="I104" s="928"/>
      <c r="J104" s="928"/>
      <c r="K104" s="929"/>
      <c r="L104" s="330">
        <v>0</v>
      </c>
      <c r="M104" s="234"/>
      <c r="N104" s="259"/>
      <c r="O104" s="259"/>
      <c r="P104" s="259"/>
      <c r="Q104" s="259"/>
    </row>
    <row r="105" spans="2:20" s="247" customFormat="1" ht="30" customHeight="1" x14ac:dyDescent="0.25">
      <c r="B105" s="332">
        <v>6.13</v>
      </c>
      <c r="C105" s="850" t="s">
        <v>68</v>
      </c>
      <c r="D105" s="851"/>
      <c r="E105" s="851"/>
      <c r="F105" s="851"/>
      <c r="G105" s="852"/>
      <c r="H105" s="895"/>
      <c r="I105" s="895"/>
      <c r="J105" s="895"/>
      <c r="K105" s="896"/>
      <c r="L105" s="330">
        <v>0</v>
      </c>
      <c r="M105" s="234"/>
      <c r="N105" s="259"/>
      <c r="O105" s="259"/>
      <c r="P105" s="259"/>
      <c r="Q105" s="259"/>
    </row>
    <row r="106" spans="2:20" s="247" customFormat="1" ht="30" customHeight="1" x14ac:dyDescent="0.25">
      <c r="B106" s="332">
        <v>6.14</v>
      </c>
      <c r="C106" s="850" t="s">
        <v>69</v>
      </c>
      <c r="D106" s="851"/>
      <c r="E106" s="851"/>
      <c r="F106" s="851"/>
      <c r="G106" s="852"/>
      <c r="H106" s="895"/>
      <c r="I106" s="895"/>
      <c r="J106" s="895"/>
      <c r="K106" s="896"/>
      <c r="L106" s="330">
        <v>0</v>
      </c>
      <c r="M106" s="234"/>
      <c r="N106" s="261"/>
      <c r="O106" s="261"/>
      <c r="P106" s="261"/>
      <c r="Q106" s="261"/>
    </row>
    <row r="107" spans="2:20" s="247" customFormat="1" ht="30" customHeight="1" x14ac:dyDescent="0.25">
      <c r="B107" s="332">
        <v>6.15</v>
      </c>
      <c r="C107" s="850" t="s">
        <v>70</v>
      </c>
      <c r="D107" s="851"/>
      <c r="E107" s="851"/>
      <c r="F107" s="851"/>
      <c r="G107" s="852"/>
      <c r="H107" s="895"/>
      <c r="I107" s="895"/>
      <c r="J107" s="895"/>
      <c r="K107" s="896"/>
      <c r="L107" s="330">
        <v>0</v>
      </c>
      <c r="M107" s="234"/>
      <c r="N107" s="263"/>
      <c r="O107" s="263"/>
      <c r="P107" s="263"/>
      <c r="Q107" s="263"/>
    </row>
    <row r="108" spans="2:20" s="247" customFormat="1" ht="30" customHeight="1" x14ac:dyDescent="0.25">
      <c r="B108" s="332">
        <v>6.16</v>
      </c>
      <c r="C108" s="850" t="s">
        <v>71</v>
      </c>
      <c r="D108" s="851"/>
      <c r="E108" s="851"/>
      <c r="F108" s="851"/>
      <c r="G108" s="852"/>
      <c r="H108" s="902"/>
      <c r="I108" s="902"/>
      <c r="J108" s="902"/>
      <c r="K108" s="903"/>
      <c r="L108" s="330">
        <v>0</v>
      </c>
      <c r="M108" s="234"/>
      <c r="N108" s="263"/>
      <c r="O108" s="263"/>
      <c r="P108" s="263"/>
      <c r="Q108" s="263"/>
    </row>
    <row r="109" spans="2:20" s="247" customFormat="1" ht="30" customHeight="1" x14ac:dyDescent="0.25">
      <c r="B109" s="332">
        <v>6.17</v>
      </c>
      <c r="C109" s="850" t="s">
        <v>72</v>
      </c>
      <c r="D109" s="851"/>
      <c r="E109" s="851"/>
      <c r="F109" s="851"/>
      <c r="G109" s="852"/>
      <c r="H109" s="895"/>
      <c r="I109" s="895"/>
      <c r="J109" s="895"/>
      <c r="K109" s="896"/>
      <c r="L109" s="330">
        <v>0</v>
      </c>
      <c r="M109" s="234"/>
      <c r="N109" s="263"/>
      <c r="O109" s="263"/>
      <c r="P109" s="263"/>
      <c r="Q109" s="263"/>
    </row>
    <row r="110" spans="2:20" s="247" customFormat="1" ht="30" customHeight="1" x14ac:dyDescent="0.25">
      <c r="B110" s="332">
        <v>6.18</v>
      </c>
      <c r="C110" s="850" t="s">
        <v>73</v>
      </c>
      <c r="D110" s="851"/>
      <c r="E110" s="851"/>
      <c r="F110" s="851"/>
      <c r="G110" s="852"/>
      <c r="H110" s="897"/>
      <c r="I110" s="897"/>
      <c r="J110" s="897"/>
      <c r="K110" s="898"/>
      <c r="L110" s="330">
        <v>0</v>
      </c>
      <c r="M110" s="234"/>
      <c r="N110" s="259"/>
      <c r="O110" s="259"/>
      <c r="P110" s="259"/>
      <c r="Q110" s="259"/>
    </row>
    <row r="111" spans="2:20" ht="30" customHeight="1" x14ac:dyDescent="0.25">
      <c r="B111" s="332">
        <v>6.19</v>
      </c>
      <c r="C111" s="850" t="s">
        <v>204</v>
      </c>
      <c r="D111" s="851"/>
      <c r="E111" s="851"/>
      <c r="F111" s="851"/>
      <c r="G111" s="852"/>
      <c r="H111" s="895"/>
      <c r="I111" s="895"/>
      <c r="J111" s="895"/>
      <c r="K111" s="896"/>
      <c r="L111" s="330">
        <v>0</v>
      </c>
      <c r="N111" s="263"/>
      <c r="O111" s="263"/>
      <c r="P111" s="263"/>
      <c r="Q111" s="263"/>
      <c r="R111" s="237"/>
      <c r="S111" s="237"/>
      <c r="T111" s="237"/>
    </row>
    <row r="112" spans="2:20" ht="30" customHeight="1" thickBot="1" x14ac:dyDescent="0.3">
      <c r="B112" s="283">
        <v>6.2</v>
      </c>
      <c r="C112" s="850" t="s">
        <v>22</v>
      </c>
      <c r="D112" s="851"/>
      <c r="E112" s="851"/>
      <c r="F112" s="851"/>
      <c r="G112" s="852"/>
      <c r="H112" s="895"/>
      <c r="I112" s="895"/>
      <c r="J112" s="895"/>
      <c r="K112" s="896"/>
      <c r="L112" s="330">
        <v>0</v>
      </c>
      <c r="N112" s="265"/>
      <c r="O112" s="265"/>
      <c r="P112" s="265"/>
      <c r="Q112" s="265"/>
      <c r="R112" s="237"/>
      <c r="S112" s="237"/>
      <c r="T112" s="237"/>
    </row>
    <row r="113" spans="2:20" ht="30" customHeight="1" thickTop="1" x14ac:dyDescent="0.25">
      <c r="B113" s="232"/>
      <c r="G113" s="237"/>
      <c r="H113" s="249"/>
      <c r="I113" s="249"/>
      <c r="J113" s="237"/>
      <c r="K113" s="275" t="s">
        <v>23</v>
      </c>
      <c r="L113" s="328">
        <f>SUM(L92:L112)</f>
        <v>0</v>
      </c>
      <c r="N113" s="237"/>
      <c r="O113" s="237"/>
      <c r="P113" s="237"/>
      <c r="Q113" s="265"/>
      <c r="R113" s="237"/>
      <c r="S113" s="237"/>
      <c r="T113" s="237"/>
    </row>
    <row r="114" spans="2:20" ht="32.25" customHeight="1" x14ac:dyDescent="0.25">
      <c r="F114" s="247"/>
      <c r="H114" s="249"/>
      <c r="I114" s="249"/>
      <c r="J114" s="237"/>
      <c r="K114" s="278"/>
      <c r="L114" s="279"/>
      <c r="N114" s="236"/>
      <c r="O114" s="249"/>
      <c r="P114" s="237"/>
      <c r="Q114" s="237"/>
      <c r="R114" s="237"/>
      <c r="S114" s="237"/>
      <c r="T114" s="265"/>
    </row>
    <row r="115" spans="2:20" ht="32.25" customHeight="1" x14ac:dyDescent="0.3">
      <c r="H115" s="280"/>
      <c r="I115" s="280"/>
      <c r="J115" s="281"/>
      <c r="K115" s="278"/>
      <c r="L115" s="280"/>
      <c r="M115" s="280"/>
      <c r="N115" s="280"/>
      <c r="O115" s="280"/>
      <c r="P115" s="281"/>
      <c r="Q115" s="281"/>
      <c r="R115" s="281"/>
      <c r="S115" s="281"/>
      <c r="T115" s="265"/>
    </row>
  </sheetData>
  <sheetProtection password="CAC7" sheet="1" objects="1" scenarios="1"/>
  <mergeCells count="296">
    <mergeCell ref="N91:S91"/>
    <mergeCell ref="N94:O94"/>
    <mergeCell ref="Q94:S94"/>
    <mergeCell ref="Q95:S95"/>
    <mergeCell ref="C110:G110"/>
    <mergeCell ref="H110:K110"/>
    <mergeCell ref="C103:G103"/>
    <mergeCell ref="H103:K103"/>
    <mergeCell ref="C105:G105"/>
    <mergeCell ref="H105:K105"/>
    <mergeCell ref="C106:G106"/>
    <mergeCell ref="H106:K106"/>
    <mergeCell ref="H104:K104"/>
    <mergeCell ref="C104:F104"/>
    <mergeCell ref="C100:G100"/>
    <mergeCell ref="H100:K100"/>
    <mergeCell ref="C101:G101"/>
    <mergeCell ref="H101:K101"/>
    <mergeCell ref="C102:G102"/>
    <mergeCell ref="H102:K102"/>
    <mergeCell ref="C97:G97"/>
    <mergeCell ref="H97:K97"/>
    <mergeCell ref="C98:G98"/>
    <mergeCell ref="H98:K98"/>
    <mergeCell ref="C111:G111"/>
    <mergeCell ref="H111:K111"/>
    <mergeCell ref="C112:G112"/>
    <mergeCell ref="H112:K112"/>
    <mergeCell ref="C107:G107"/>
    <mergeCell ref="H107:K107"/>
    <mergeCell ref="C108:G108"/>
    <mergeCell ref="H108:K108"/>
    <mergeCell ref="C109:G109"/>
    <mergeCell ref="H109:K109"/>
    <mergeCell ref="C99:G99"/>
    <mergeCell ref="H99:K99"/>
    <mergeCell ref="C94:G94"/>
    <mergeCell ref="H94:K94"/>
    <mergeCell ref="C95:G95"/>
    <mergeCell ref="H95:K95"/>
    <mergeCell ref="C96:G96"/>
    <mergeCell ref="H96:K96"/>
    <mergeCell ref="C91:G91"/>
    <mergeCell ref="H91:K91"/>
    <mergeCell ref="C92:G92"/>
    <mergeCell ref="H92:K92"/>
    <mergeCell ref="C93:G93"/>
    <mergeCell ref="H93:K93"/>
    <mergeCell ref="C81:G81"/>
    <mergeCell ref="H81:K81"/>
    <mergeCell ref="H84:K84"/>
    <mergeCell ref="H85:K85"/>
    <mergeCell ref="H86:K86"/>
    <mergeCell ref="C82:G82"/>
    <mergeCell ref="H82:K82"/>
    <mergeCell ref="P82:Q82"/>
    <mergeCell ref="P81:Q81"/>
    <mergeCell ref="R82:S82"/>
    <mergeCell ref="C83:G83"/>
    <mergeCell ref="H83:K83"/>
    <mergeCell ref="P87:Q87"/>
    <mergeCell ref="R87:S87"/>
    <mergeCell ref="P83:Q83"/>
    <mergeCell ref="R83:S83"/>
    <mergeCell ref="H87:K87"/>
    <mergeCell ref="P88:Q88"/>
    <mergeCell ref="R88:S88"/>
    <mergeCell ref="P84:Q84"/>
    <mergeCell ref="P85:Q85"/>
    <mergeCell ref="P86:Q86"/>
    <mergeCell ref="R84:S84"/>
    <mergeCell ref="R85:S85"/>
    <mergeCell ref="R86:S86"/>
    <mergeCell ref="H88:K88"/>
    <mergeCell ref="C80:G80"/>
    <mergeCell ref="H80:K80"/>
    <mergeCell ref="P80:Q80"/>
    <mergeCell ref="R80:S80"/>
    <mergeCell ref="C77:G77"/>
    <mergeCell ref="H77:K77"/>
    <mergeCell ref="P77:Q77"/>
    <mergeCell ref="R77:S77"/>
    <mergeCell ref="C78:G78"/>
    <mergeCell ref="H78:K78"/>
    <mergeCell ref="H69:K69"/>
    <mergeCell ref="P69:Q69"/>
    <mergeCell ref="R69:S69"/>
    <mergeCell ref="C79:G79"/>
    <mergeCell ref="H79:K79"/>
    <mergeCell ref="P79:Q79"/>
    <mergeCell ref="R79:S79"/>
    <mergeCell ref="H70:K70"/>
    <mergeCell ref="P70:Q70"/>
    <mergeCell ref="R70:S70"/>
    <mergeCell ref="R72:S72"/>
    <mergeCell ref="H71:K71"/>
    <mergeCell ref="P71:Q71"/>
    <mergeCell ref="R71:S71"/>
    <mergeCell ref="P78:Q78"/>
    <mergeCell ref="R78:S78"/>
    <mergeCell ref="C76:G76"/>
    <mergeCell ref="H76:K76"/>
    <mergeCell ref="P76:S76"/>
    <mergeCell ref="H72:K72"/>
    <mergeCell ref="P72:Q72"/>
    <mergeCell ref="H67:K67"/>
    <mergeCell ref="P67:Q67"/>
    <mergeCell ref="R67:S67"/>
    <mergeCell ref="H68:K68"/>
    <mergeCell ref="P68:Q68"/>
    <mergeCell ref="R68:S68"/>
    <mergeCell ref="P57:Q57"/>
    <mergeCell ref="R57:S57"/>
    <mergeCell ref="H64:K64"/>
    <mergeCell ref="P64:Q64"/>
    <mergeCell ref="R64:S64"/>
    <mergeCell ref="H66:K66"/>
    <mergeCell ref="P66:Q66"/>
    <mergeCell ref="R66:S66"/>
    <mergeCell ref="H65:K65"/>
    <mergeCell ref="N65:T65"/>
    <mergeCell ref="C61:G61"/>
    <mergeCell ref="H61:K61"/>
    <mergeCell ref="P61:S61"/>
    <mergeCell ref="H62:K62"/>
    <mergeCell ref="P62:Q62"/>
    <mergeCell ref="R62:S62"/>
    <mergeCell ref="H63:K63"/>
    <mergeCell ref="P63:Q63"/>
    <mergeCell ref="R63:S63"/>
    <mergeCell ref="C54:G54"/>
    <mergeCell ref="H54:K54"/>
    <mergeCell ref="P54:Q54"/>
    <mergeCell ref="R54:S54"/>
    <mergeCell ref="H55:K55"/>
    <mergeCell ref="H56:K56"/>
    <mergeCell ref="H57:K57"/>
    <mergeCell ref="C52:G52"/>
    <mergeCell ref="H52:K52"/>
    <mergeCell ref="P52:Q52"/>
    <mergeCell ref="R52:S52"/>
    <mergeCell ref="C53:G53"/>
    <mergeCell ref="H53:K53"/>
    <mergeCell ref="P53:Q53"/>
    <mergeCell ref="R53:S53"/>
    <mergeCell ref="C50:G50"/>
    <mergeCell ref="H50:K50"/>
    <mergeCell ref="P50:Q50"/>
    <mergeCell ref="R50:S50"/>
    <mergeCell ref="C51:G51"/>
    <mergeCell ref="H51:K51"/>
    <mergeCell ref="P51:Q51"/>
    <mergeCell ref="R51:S51"/>
    <mergeCell ref="C45:G45"/>
    <mergeCell ref="H45:K45"/>
    <mergeCell ref="P45:S45"/>
    <mergeCell ref="C48:G48"/>
    <mergeCell ref="H48:K48"/>
    <mergeCell ref="P48:Q48"/>
    <mergeCell ref="R48:S48"/>
    <mergeCell ref="H47:K47"/>
    <mergeCell ref="P47:Q47"/>
    <mergeCell ref="R47:S47"/>
    <mergeCell ref="H44:L44"/>
    <mergeCell ref="C49:G49"/>
    <mergeCell ref="H49:K49"/>
    <mergeCell ref="P49:Q49"/>
    <mergeCell ref="R49:S49"/>
    <mergeCell ref="C46:G46"/>
    <mergeCell ref="H46:K46"/>
    <mergeCell ref="P46:Q46"/>
    <mergeCell ref="R46:S46"/>
    <mergeCell ref="C47:G47"/>
    <mergeCell ref="H36:K36"/>
    <mergeCell ref="P36:Q36"/>
    <mergeCell ref="R36:S36"/>
    <mergeCell ref="H33:K33"/>
    <mergeCell ref="P33:Q33"/>
    <mergeCell ref="R33:S33"/>
    <mergeCell ref="H34:K34"/>
    <mergeCell ref="P34:Q34"/>
    <mergeCell ref="R34:S34"/>
    <mergeCell ref="H35:K35"/>
    <mergeCell ref="P31:Q31"/>
    <mergeCell ref="R31:S31"/>
    <mergeCell ref="H32:K32"/>
    <mergeCell ref="P32:Q32"/>
    <mergeCell ref="R32:S32"/>
    <mergeCell ref="H31:K31"/>
    <mergeCell ref="P35:Q35"/>
    <mergeCell ref="R35:S35"/>
    <mergeCell ref="C29:G29"/>
    <mergeCell ref="H29:K29"/>
    <mergeCell ref="P29:Q29"/>
    <mergeCell ref="R29:S29"/>
    <mergeCell ref="C30:G30"/>
    <mergeCell ref="H30:K30"/>
    <mergeCell ref="P30:Q30"/>
    <mergeCell ref="R30:S30"/>
    <mergeCell ref="P27:Q27"/>
    <mergeCell ref="R27:S27"/>
    <mergeCell ref="C28:G28"/>
    <mergeCell ref="H28:K28"/>
    <mergeCell ref="P28:Q28"/>
    <mergeCell ref="R28:S28"/>
    <mergeCell ref="C27:G27"/>
    <mergeCell ref="H27:K27"/>
    <mergeCell ref="C24:G24"/>
    <mergeCell ref="C25:G25"/>
    <mergeCell ref="H25:K25"/>
    <mergeCell ref="P25:Q25"/>
    <mergeCell ref="R25:S25"/>
    <mergeCell ref="C26:G26"/>
    <mergeCell ref="H26:K26"/>
    <mergeCell ref="P26:Q26"/>
    <mergeCell ref="R26:S26"/>
    <mergeCell ref="H24:K24"/>
    <mergeCell ref="P24:S24"/>
    <mergeCell ref="C19:G19"/>
    <mergeCell ref="H19:K19"/>
    <mergeCell ref="P19:Q19"/>
    <mergeCell ref="R19:S19"/>
    <mergeCell ref="C20:G20"/>
    <mergeCell ref="H20:K20"/>
    <mergeCell ref="P20:Q20"/>
    <mergeCell ref="R20:S20"/>
    <mergeCell ref="R17:S17"/>
    <mergeCell ref="C18:G18"/>
    <mergeCell ref="H18:K18"/>
    <mergeCell ref="P18:Q18"/>
    <mergeCell ref="R18:S18"/>
    <mergeCell ref="C17:G17"/>
    <mergeCell ref="H17:K17"/>
    <mergeCell ref="C15:G15"/>
    <mergeCell ref="H15:K15"/>
    <mergeCell ref="P15:Q15"/>
    <mergeCell ref="R15:S15"/>
    <mergeCell ref="C16:G16"/>
    <mergeCell ref="H16:K16"/>
    <mergeCell ref="P16:Q16"/>
    <mergeCell ref="R16:S16"/>
    <mergeCell ref="P17:Q17"/>
    <mergeCell ref="R7:S7"/>
    <mergeCell ref="C8:G8"/>
    <mergeCell ref="H8:K8"/>
    <mergeCell ref="P8:S8"/>
    <mergeCell ref="P13:Q13"/>
    <mergeCell ref="R13:S13"/>
    <mergeCell ref="C14:G14"/>
    <mergeCell ref="H14:K14"/>
    <mergeCell ref="P14:Q14"/>
    <mergeCell ref="R14:S14"/>
    <mergeCell ref="C13:G13"/>
    <mergeCell ref="H13:K13"/>
    <mergeCell ref="C11:G11"/>
    <mergeCell ref="H11:K11"/>
    <mergeCell ref="P11:Q11"/>
    <mergeCell ref="R11:S11"/>
    <mergeCell ref="C12:G12"/>
    <mergeCell ref="H12:K12"/>
    <mergeCell ref="P12:Q12"/>
    <mergeCell ref="R12:S12"/>
    <mergeCell ref="R37:S37"/>
    <mergeCell ref="N44:O44"/>
    <mergeCell ref="P44:Q44"/>
    <mergeCell ref="R44:S44"/>
    <mergeCell ref="B2:L2"/>
    <mergeCell ref="B3:L3"/>
    <mergeCell ref="C4:D4"/>
    <mergeCell ref="E4:F4"/>
    <mergeCell ref="G4:L4"/>
    <mergeCell ref="B5:D5"/>
    <mergeCell ref="E5:L5"/>
    <mergeCell ref="P37:Q37"/>
    <mergeCell ref="P38:Q38"/>
    <mergeCell ref="P9:Q9"/>
    <mergeCell ref="R9:S9"/>
    <mergeCell ref="C10:G10"/>
    <mergeCell ref="H10:K10"/>
    <mergeCell ref="P10:Q10"/>
    <mergeCell ref="R10:S10"/>
    <mergeCell ref="C9:G9"/>
    <mergeCell ref="H9:K9"/>
    <mergeCell ref="H7:L7"/>
    <mergeCell ref="N7:O7"/>
    <mergeCell ref="P7:Q7"/>
    <mergeCell ref="R81:S81"/>
    <mergeCell ref="P55:Q55"/>
    <mergeCell ref="R55:S55"/>
    <mergeCell ref="P56:Q56"/>
    <mergeCell ref="R56:S56"/>
    <mergeCell ref="P39:Q39"/>
    <mergeCell ref="P40:Q40"/>
    <mergeCell ref="R38:S38"/>
    <mergeCell ref="R39:S39"/>
    <mergeCell ref="R40:S40"/>
  </mergeCells>
  <hyperlinks>
    <hyperlink ref="Q5" r:id="rId1" display="dfsdfec@gmail.com"/>
    <hyperlink ref="Q4" r:id="rId2" display="asdf@gmail.com"/>
  </hyperlinks>
  <pageMargins left="0.25" right="0.25" top="0.75" bottom="0.75" header="0.3" footer="0.3"/>
  <pageSetup scale="38" fitToHeight="0" orientation="portrait" verticalDpi="1200" r:id="rId3"/>
  <headerFooter alignWithMargins="0"/>
  <rowBreaks count="6" manualBreakCount="6">
    <brk id="22" max="16383" man="1"/>
    <brk id="42" max="16383" man="1"/>
    <brk id="59" max="16383" man="1"/>
    <brk id="74" max="16383" man="1"/>
    <brk id="90" max="16383"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W70"/>
  <sheetViews>
    <sheetView tabSelected="1" zoomScale="18" zoomScaleNormal="25" zoomScaleSheetLayoutView="30" zoomScalePageLayoutView="80" workbookViewId="0">
      <selection activeCell="G17" sqref="G17"/>
    </sheetView>
  </sheetViews>
  <sheetFormatPr defaultColWidth="9.109375" defaultRowHeight="17.399999999999999" x14ac:dyDescent="0.3"/>
  <cols>
    <col min="1" max="1" width="9.109375" style="3"/>
    <col min="2" max="3" width="15.5546875" style="3" customWidth="1"/>
    <col min="4" max="4" width="42.21875" style="3" customWidth="1"/>
    <col min="5" max="5" width="41.109375" style="3" customWidth="1"/>
    <col min="6" max="6" width="46.44140625" style="3" customWidth="1"/>
    <col min="7" max="7" width="55.21875" style="3" customWidth="1"/>
    <col min="8" max="8" width="54.44140625" style="3" customWidth="1"/>
    <col min="9" max="11" width="48.77734375" style="3" customWidth="1"/>
    <col min="12" max="12" width="61.21875" style="3" customWidth="1"/>
    <col min="13" max="14" width="28" style="3" customWidth="1"/>
    <col min="15" max="15" width="32.44140625" style="3" customWidth="1"/>
    <col min="16" max="16" width="20.44140625" style="3" customWidth="1"/>
    <col min="17" max="17" width="13" style="3" customWidth="1"/>
    <col min="18" max="18" width="38.44140625" style="3" customWidth="1"/>
    <col min="19" max="19" width="30.21875" style="3" hidden="1" customWidth="1"/>
    <col min="20" max="16384" width="9.109375" style="3"/>
  </cols>
  <sheetData>
    <row r="1" spans="2:23" ht="311.39999999999998" customHeight="1" x14ac:dyDescent="0.3"/>
    <row r="2" spans="2:23" ht="79.2" customHeight="1" x14ac:dyDescent="1.45">
      <c r="E2" s="622" t="s">
        <v>227</v>
      </c>
      <c r="F2" s="622"/>
      <c r="G2" s="622"/>
      <c r="H2" s="622"/>
      <c r="I2" s="622"/>
      <c r="J2" s="622"/>
      <c r="K2" s="622"/>
      <c r="L2" s="622"/>
    </row>
    <row r="3" spans="2:23" ht="112.95" customHeight="1" thickBot="1" x14ac:dyDescent="0.35">
      <c r="E3" s="621" t="s">
        <v>228</v>
      </c>
      <c r="F3" s="621"/>
      <c r="G3" s="621"/>
      <c r="H3" s="621"/>
      <c r="I3" s="621"/>
      <c r="J3" s="621"/>
      <c r="K3" s="621"/>
      <c r="L3" s="621"/>
    </row>
    <row r="4" spans="2:23" ht="99.6" customHeight="1" x14ac:dyDescent="0.3">
      <c r="G4" s="635" t="s">
        <v>199</v>
      </c>
      <c r="H4" s="635"/>
      <c r="I4" s="635"/>
      <c r="J4" s="635"/>
      <c r="K4" s="636"/>
      <c r="L4" s="511">
        <f>'1.0 Customer Attraction'!C1</f>
        <v>73</v>
      </c>
    </row>
    <row r="5" spans="2:23" s="5" customFormat="1" ht="150.6" customHeight="1" x14ac:dyDescent="0.25">
      <c r="B5" s="63" t="s">
        <v>128</v>
      </c>
      <c r="C5" s="63"/>
      <c r="D5" s="63"/>
      <c r="E5" s="637" t="s">
        <v>0</v>
      </c>
      <c r="F5" s="637"/>
      <c r="G5" s="638" t="str">
        <f>'1.0 Customer Attraction'!C2</f>
        <v>Chinatown</v>
      </c>
      <c r="H5" s="639"/>
      <c r="I5" s="639"/>
      <c r="J5" s="639"/>
      <c r="K5" s="639"/>
      <c r="L5" s="640"/>
      <c r="M5" s="61"/>
      <c r="N5" s="61"/>
      <c r="O5" s="58"/>
      <c r="P5" s="31"/>
      <c r="Q5" s="29"/>
      <c r="R5" s="29"/>
      <c r="S5" s="30"/>
      <c r="T5" s="29"/>
      <c r="U5" s="29"/>
      <c r="V5" s="29"/>
      <c r="W5" s="29"/>
    </row>
    <row r="6" spans="2:23" ht="28.95" customHeight="1" thickBot="1" x14ac:dyDescent="0.35">
      <c r="B6" s="2"/>
      <c r="C6" s="2"/>
      <c r="D6" s="2"/>
      <c r="E6" s="2"/>
      <c r="F6" s="2"/>
      <c r="G6" s="2"/>
      <c r="P6" s="17"/>
      <c r="Q6" s="17"/>
      <c r="R6" s="2"/>
    </row>
    <row r="7" spans="2:23" ht="81" customHeight="1" thickBot="1" x14ac:dyDescent="0.35">
      <c r="E7" s="628" t="s">
        <v>271</v>
      </c>
      <c r="F7" s="629"/>
      <c r="G7" s="629"/>
      <c r="H7" s="629"/>
      <c r="I7" s="629"/>
      <c r="J7" s="629"/>
      <c r="K7" s="629"/>
      <c r="L7" s="630"/>
      <c r="P7" s="17"/>
      <c r="Q7" s="17"/>
      <c r="R7" s="2"/>
    </row>
    <row r="8" spans="2:23" ht="79.95" customHeight="1" thickBot="1" x14ac:dyDescent="0.35">
      <c r="E8" s="631" t="s">
        <v>269</v>
      </c>
      <c r="F8" s="631"/>
      <c r="G8" s="631"/>
      <c r="H8" s="631"/>
      <c r="I8" s="631"/>
      <c r="J8" s="631"/>
      <c r="K8" s="631"/>
      <c r="L8" s="631"/>
      <c r="P8" s="17"/>
      <c r="Q8" s="17"/>
      <c r="R8" s="2"/>
    </row>
    <row r="9" spans="2:23" ht="66" customHeight="1" x14ac:dyDescent="0.8">
      <c r="E9" s="74"/>
      <c r="F9" s="74"/>
      <c r="G9" s="626" t="s">
        <v>293</v>
      </c>
      <c r="H9" s="627"/>
      <c r="I9" s="74"/>
      <c r="J9" s="74"/>
      <c r="K9" s="74"/>
      <c r="L9" s="74"/>
      <c r="P9" s="18"/>
      <c r="Q9" s="18"/>
      <c r="R9" s="2"/>
    </row>
    <row r="10" spans="2:23" ht="213.6" customHeight="1" x14ac:dyDescent="0.35">
      <c r="E10" s="642" t="s">
        <v>76</v>
      </c>
      <c r="F10" s="642"/>
      <c r="G10" s="75" t="s">
        <v>136</v>
      </c>
      <c r="H10" s="390" t="s">
        <v>137</v>
      </c>
      <c r="I10" s="76" t="s">
        <v>237</v>
      </c>
      <c r="J10" s="433" t="s">
        <v>226</v>
      </c>
      <c r="K10" s="76" t="s">
        <v>138</v>
      </c>
      <c r="L10" s="76" t="s">
        <v>267</v>
      </c>
      <c r="P10" s="8"/>
      <c r="Q10" s="8"/>
    </row>
    <row r="11" spans="2:23" ht="109.95" customHeight="1" x14ac:dyDescent="0.35">
      <c r="E11" s="633" t="s">
        <v>77</v>
      </c>
      <c r="F11" s="633"/>
      <c r="G11" s="65">
        <f>'1.0 Customer Attraction'!G18</f>
        <v>5000</v>
      </c>
      <c r="H11" s="65">
        <f>'1.0 Customer Attraction'!H18</f>
        <v>0</v>
      </c>
      <c r="I11" s="65">
        <f>'1.0 Customer Attraction'!I18</f>
        <v>5000</v>
      </c>
      <c r="J11" s="65">
        <f>'1.0 Customer Attraction'!J18</f>
        <v>0</v>
      </c>
      <c r="K11" s="65">
        <f>'1.0 Customer Attraction'!K18</f>
        <v>0</v>
      </c>
      <c r="L11" s="64">
        <f t="shared" ref="L11:L17" si="0">SUM(G11:K11)</f>
        <v>10000</v>
      </c>
      <c r="P11" s="8"/>
      <c r="Q11" s="8"/>
    </row>
    <row r="12" spans="2:23" ht="115.95" customHeight="1" x14ac:dyDescent="0.35">
      <c r="E12" s="633" t="s">
        <v>78</v>
      </c>
      <c r="F12" s="633"/>
      <c r="G12" s="65">
        <f>'2.0 Public Way Aesthetics'!G22</f>
        <v>7250</v>
      </c>
      <c r="H12" s="65">
        <f>'2.0 Public Way Aesthetics'!H22</f>
        <v>0</v>
      </c>
      <c r="I12" s="65">
        <f>'2.0 Public Way Aesthetics'!I22</f>
        <v>14750</v>
      </c>
      <c r="J12" s="65">
        <f>'2.0 Public Way Aesthetics'!J22</f>
        <v>0</v>
      </c>
      <c r="K12" s="65">
        <f>'2.0 Public Way Aesthetics'!K22</f>
        <v>626</v>
      </c>
      <c r="L12" s="64">
        <f t="shared" si="0"/>
        <v>22626</v>
      </c>
      <c r="P12" s="8"/>
      <c r="Q12" s="8"/>
    </row>
    <row r="13" spans="2:23" ht="117" customHeight="1" x14ac:dyDescent="0.3">
      <c r="B13" s="641"/>
      <c r="C13" s="641"/>
      <c r="D13" s="641"/>
      <c r="E13" s="633" t="s">
        <v>79</v>
      </c>
      <c r="F13" s="633"/>
      <c r="G13" s="65">
        <f>'3.0 Sustainability &amp; Public'!G18</f>
        <v>500</v>
      </c>
      <c r="H13" s="65">
        <f>'3.0 Sustainability &amp; Public'!H18</f>
        <v>0</v>
      </c>
      <c r="I13" s="65">
        <f>'3.0 Sustainability &amp; Public'!I18</f>
        <v>500</v>
      </c>
      <c r="J13" s="65">
        <f>'3.0 Sustainability &amp; Public'!J18</f>
        <v>0</v>
      </c>
      <c r="K13" s="65">
        <f>'3.0 Sustainability &amp; Public'!K18</f>
        <v>0</v>
      </c>
      <c r="L13" s="64">
        <f t="shared" si="0"/>
        <v>1000</v>
      </c>
      <c r="P13" s="19"/>
      <c r="Q13" s="19"/>
    </row>
    <row r="14" spans="2:23" ht="121.95" customHeight="1" x14ac:dyDescent="0.3">
      <c r="B14" s="2"/>
      <c r="C14" s="2"/>
      <c r="D14" s="2"/>
      <c r="E14" s="633" t="s">
        <v>135</v>
      </c>
      <c r="F14" s="633"/>
      <c r="G14" s="65">
        <f>'4.0 Economic &amp; Business Dev.'!G18</f>
        <v>3000</v>
      </c>
      <c r="H14" s="65">
        <f>'4.0 Economic &amp; Business Dev.'!H18</f>
        <v>0</v>
      </c>
      <c r="I14" s="65">
        <f>'4.0 Economic &amp; Business Dev.'!I18</f>
        <v>3000</v>
      </c>
      <c r="J14" s="65">
        <f>'4.0 Economic &amp; Business Dev.'!J18</f>
        <v>0</v>
      </c>
      <c r="K14" s="65">
        <f>'4.0 Economic &amp; Business Dev.'!K18</f>
        <v>0</v>
      </c>
      <c r="L14" s="64">
        <f t="shared" si="0"/>
        <v>6000</v>
      </c>
      <c r="P14" s="20"/>
      <c r="Q14" s="20"/>
    </row>
    <row r="15" spans="2:23" ht="109.95" customHeight="1" x14ac:dyDescent="0.3">
      <c r="B15" s="2"/>
      <c r="C15" s="2"/>
      <c r="D15" s="2"/>
      <c r="E15" s="633" t="s">
        <v>80</v>
      </c>
      <c r="F15" s="633"/>
      <c r="G15" s="65">
        <f>'5.0 Safety Programs'!G18</f>
        <v>1750</v>
      </c>
      <c r="H15" s="65">
        <f>'5.0 Safety Programs'!H18</f>
        <v>0</v>
      </c>
      <c r="I15" s="65">
        <f>'5.0 Safety Programs'!I18</f>
        <v>1750</v>
      </c>
      <c r="J15" s="65">
        <f>'5.0 Safety Programs'!J18</f>
        <v>0</v>
      </c>
      <c r="K15" s="65">
        <f>'5.0 Safety Programs'!K18</f>
        <v>0</v>
      </c>
      <c r="L15" s="64">
        <f t="shared" si="0"/>
        <v>3500</v>
      </c>
      <c r="P15" s="20"/>
      <c r="Q15" s="20"/>
    </row>
    <row r="16" spans="2:23" ht="108" customHeight="1" x14ac:dyDescent="0.3">
      <c r="B16" s="2"/>
      <c r="C16" s="2"/>
      <c r="D16" s="2"/>
      <c r="E16" s="647" t="s">
        <v>81</v>
      </c>
      <c r="F16" s="647"/>
      <c r="G16" s="64">
        <f>'6.0 SSA Management'!G27</f>
        <v>7500</v>
      </c>
      <c r="H16" s="65">
        <f>'6.0 SSA Management'!H27</f>
        <v>0</v>
      </c>
      <c r="I16" s="64">
        <f>'6.0 SSA Management'!I27</f>
        <v>0</v>
      </c>
      <c r="J16" s="64">
        <f>'6.0 SSA Management'!J27</f>
        <v>0</v>
      </c>
      <c r="K16" s="65">
        <f>'6.0 SSA Management'!K27</f>
        <v>0</v>
      </c>
      <c r="L16" s="64">
        <f t="shared" si="0"/>
        <v>7500</v>
      </c>
      <c r="P16" s="20"/>
      <c r="Q16" s="20"/>
    </row>
    <row r="17" spans="2:17" ht="90" customHeight="1" x14ac:dyDescent="0.3">
      <c r="B17" s="2"/>
      <c r="C17" s="2"/>
      <c r="D17" s="2"/>
      <c r="E17" s="634" t="s">
        <v>82</v>
      </c>
      <c r="F17" s="634"/>
      <c r="G17" s="64">
        <f>'7.0 Personnel'!G23</f>
        <v>0</v>
      </c>
      <c r="H17" s="65">
        <f>'7.0 Personnel'!H23</f>
        <v>0</v>
      </c>
      <c r="I17" s="391"/>
      <c r="J17" s="65">
        <f>'7.0 Personnel'!J23</f>
        <v>0</v>
      </c>
      <c r="K17" s="65">
        <f>'7.0 Personnel'!K23</f>
        <v>0</v>
      </c>
      <c r="L17" s="64">
        <f t="shared" si="0"/>
        <v>0</v>
      </c>
      <c r="M17" s="26"/>
      <c r="N17" s="26"/>
      <c r="O17" s="26"/>
      <c r="P17" s="20"/>
      <c r="Q17" s="20"/>
    </row>
    <row r="18" spans="2:17" ht="91.95" customHeight="1" x14ac:dyDescent="0.3">
      <c r="B18" s="2"/>
      <c r="C18" s="2"/>
      <c r="D18" s="2"/>
      <c r="E18" s="392"/>
      <c r="F18" s="393" t="s">
        <v>121</v>
      </c>
      <c r="G18" s="394">
        <f>SUM(G11:G17)</f>
        <v>25000</v>
      </c>
      <c r="H18" s="394">
        <f>SUM(H11:H17)</f>
        <v>0</v>
      </c>
      <c r="I18" s="395"/>
      <c r="J18" s="395"/>
      <c r="K18" s="395"/>
      <c r="L18" s="395"/>
      <c r="M18" s="26"/>
      <c r="N18" s="26"/>
      <c r="O18" s="26"/>
      <c r="P18" s="20"/>
      <c r="Q18" s="20"/>
    </row>
    <row r="19" spans="2:17" ht="109.95" customHeight="1" x14ac:dyDescent="0.3">
      <c r="B19" s="2"/>
      <c r="C19" s="2"/>
      <c r="D19" s="2"/>
      <c r="E19" s="396" t="s">
        <v>134</v>
      </c>
      <c r="F19" s="397" t="s">
        <v>126</v>
      </c>
      <c r="G19" s="632">
        <f>SUM(G18:H18)</f>
        <v>25000</v>
      </c>
      <c r="H19" s="632"/>
      <c r="I19" s="398">
        <f>SUM(I11:I18)</f>
        <v>25000</v>
      </c>
      <c r="J19" s="398">
        <f>SUM(J11:J17)</f>
        <v>0</v>
      </c>
      <c r="K19" s="398">
        <f>SUM(K11:K17)</f>
        <v>626</v>
      </c>
      <c r="L19" s="398">
        <f>SUM(G19:K19)</f>
        <v>50626</v>
      </c>
      <c r="M19" s="609"/>
      <c r="N19" s="610"/>
      <c r="O19" s="26"/>
      <c r="P19" s="20"/>
      <c r="Q19" s="20"/>
    </row>
    <row r="20" spans="2:17" ht="38.25" customHeight="1" x14ac:dyDescent="0.3">
      <c r="B20" s="2"/>
      <c r="C20" s="2"/>
      <c r="D20" s="2"/>
      <c r="E20" s="2"/>
      <c r="F20" s="2"/>
      <c r="G20" s="2"/>
      <c r="H20" s="24"/>
      <c r="I20" s="25"/>
      <c r="J20" s="26"/>
      <c r="K20" s="26"/>
      <c r="L20" s="26"/>
      <c r="M20" s="26"/>
      <c r="N20" s="26"/>
      <c r="O20" s="26"/>
      <c r="P20" s="20"/>
      <c r="Q20" s="20"/>
    </row>
    <row r="21" spans="2:17" ht="38.25" customHeight="1" x14ac:dyDescent="0.3">
      <c r="B21" s="2"/>
      <c r="C21" s="2"/>
      <c r="D21" s="2"/>
      <c r="E21" s="2"/>
      <c r="F21" s="2"/>
      <c r="G21" s="2"/>
      <c r="H21" s="24"/>
      <c r="I21" s="25"/>
      <c r="J21" s="26"/>
      <c r="K21" s="26"/>
      <c r="L21" s="26"/>
      <c r="M21" s="26"/>
      <c r="N21" s="26"/>
      <c r="O21" s="26"/>
      <c r="P21" s="20"/>
      <c r="Q21" s="20"/>
    </row>
    <row r="22" spans="2:17" ht="65.25" customHeight="1" thickBot="1" x14ac:dyDescent="0.35">
      <c r="B22" s="2"/>
      <c r="C22" s="2"/>
      <c r="D22" s="2"/>
      <c r="G22" s="624" t="s">
        <v>83</v>
      </c>
      <c r="H22" s="624"/>
      <c r="I22" s="625"/>
      <c r="J22" s="26"/>
      <c r="M22" s="26"/>
      <c r="N22" s="26"/>
      <c r="O22" s="26"/>
      <c r="P22" s="20"/>
      <c r="Q22" s="20"/>
    </row>
    <row r="23" spans="2:17" ht="65.25" customHeight="1" thickBot="1" x14ac:dyDescent="0.35">
      <c r="B23" s="2"/>
      <c r="C23" s="2"/>
      <c r="D23" s="2"/>
      <c r="G23" s="615" t="s">
        <v>294</v>
      </c>
      <c r="H23" s="644"/>
      <c r="I23" s="509">
        <v>43628837</v>
      </c>
      <c r="J23" s="26"/>
      <c r="M23" s="26"/>
      <c r="N23" s="26"/>
      <c r="O23" s="20"/>
      <c r="P23" s="20"/>
    </row>
    <row r="24" spans="2:17" ht="65.25" customHeight="1" x14ac:dyDescent="0.3">
      <c r="B24" s="2"/>
      <c r="C24" s="2"/>
      <c r="D24" s="2"/>
      <c r="G24" s="615" t="s">
        <v>84</v>
      </c>
      <c r="H24" s="616"/>
      <c r="I24" s="510">
        <v>8.0000000000000002E-3</v>
      </c>
      <c r="J24" s="26"/>
      <c r="M24" s="26"/>
      <c r="N24" s="26"/>
      <c r="O24" s="20"/>
      <c r="P24" s="20"/>
    </row>
    <row r="25" spans="2:17" ht="95.4" customHeight="1" thickBot="1" x14ac:dyDescent="0.35">
      <c r="B25" s="2"/>
      <c r="C25" s="2"/>
      <c r="D25" s="2"/>
      <c r="G25" s="645" t="s">
        <v>139</v>
      </c>
      <c r="H25" s="646"/>
      <c r="I25" s="173">
        <f>I23*I24</f>
        <v>349030.696</v>
      </c>
      <c r="J25" s="26"/>
      <c r="M25" s="26"/>
      <c r="N25" s="26"/>
      <c r="O25" s="20"/>
      <c r="P25" s="20"/>
    </row>
    <row r="26" spans="2:17" ht="79.95" customHeight="1" x14ac:dyDescent="0.3">
      <c r="B26" s="2"/>
      <c r="C26" s="2"/>
      <c r="D26" s="2"/>
      <c r="G26" s="617" t="s">
        <v>295</v>
      </c>
      <c r="H26" s="618"/>
      <c r="I26" s="172">
        <f>G19</f>
        <v>25000</v>
      </c>
      <c r="J26" s="26"/>
      <c r="M26" s="26"/>
      <c r="N26" s="26"/>
      <c r="O26" s="20"/>
      <c r="P26" s="20"/>
    </row>
    <row r="27" spans="2:17" ht="93.6" customHeight="1" x14ac:dyDescent="0.3">
      <c r="G27" s="619" t="s">
        <v>304</v>
      </c>
      <c r="H27" s="620"/>
      <c r="I27" s="517">
        <f>I26/I23</f>
        <v>5.7301550348454167E-4</v>
      </c>
      <c r="J27" s="2"/>
      <c r="M27" s="2"/>
      <c r="N27" s="2"/>
      <c r="O27" s="2"/>
      <c r="P27" s="2"/>
    </row>
    <row r="28" spans="2:17" ht="93.6" customHeight="1" x14ac:dyDescent="0.3">
      <c r="G28" s="169"/>
      <c r="H28" s="169"/>
      <c r="I28" s="170"/>
      <c r="J28" s="2"/>
      <c r="M28" s="2"/>
      <c r="N28" s="2"/>
      <c r="O28" s="2"/>
      <c r="P28" s="2"/>
    </row>
    <row r="29" spans="2:17" ht="93.6" customHeight="1" x14ac:dyDescent="0.3">
      <c r="G29" s="604" t="s">
        <v>185</v>
      </c>
      <c r="H29" s="605"/>
      <c r="I29" s="605"/>
      <c r="J29" s="2"/>
      <c r="K29" s="550" t="s">
        <v>238</v>
      </c>
      <c r="L29" s="551"/>
      <c r="M29" s="2"/>
      <c r="N29" s="2"/>
      <c r="O29" s="2"/>
      <c r="P29" s="2"/>
    </row>
    <row r="30" spans="2:17" ht="93.6" customHeight="1" x14ac:dyDescent="0.3">
      <c r="G30" s="611" t="s">
        <v>254</v>
      </c>
      <c r="H30" s="611"/>
      <c r="I30" s="364">
        <v>89368</v>
      </c>
      <c r="J30" s="2"/>
      <c r="K30" s="460" t="s">
        <v>296</v>
      </c>
      <c r="L30" s="498">
        <v>113486</v>
      </c>
      <c r="M30" s="2"/>
      <c r="N30" s="2"/>
      <c r="O30" s="2"/>
      <c r="P30" s="2"/>
    </row>
    <row r="31" spans="2:17" ht="93.6" customHeight="1" x14ac:dyDescent="0.3">
      <c r="G31" s="611" t="s">
        <v>297</v>
      </c>
      <c r="H31" s="611"/>
      <c r="I31" s="288">
        <f>G19</f>
        <v>25000</v>
      </c>
      <c r="J31" s="2"/>
      <c r="K31" s="459" t="s">
        <v>270</v>
      </c>
      <c r="L31" s="485">
        <f>I19</f>
        <v>25000</v>
      </c>
      <c r="M31" s="2"/>
      <c r="N31" s="2"/>
      <c r="O31" s="2"/>
      <c r="P31" s="2"/>
    </row>
    <row r="32" spans="2:17" ht="93.6" customHeight="1" x14ac:dyDescent="0.3">
      <c r="G32" s="611" t="s">
        <v>186</v>
      </c>
      <c r="H32" s="611"/>
      <c r="I32" s="60">
        <f>(I31-I30)/I30</f>
        <v>-0.7202578104019336</v>
      </c>
      <c r="J32" s="457"/>
      <c r="K32" s="458" t="s">
        <v>239</v>
      </c>
      <c r="L32" s="525">
        <f>L31/L30</f>
        <v>0.22029148969916995</v>
      </c>
      <c r="M32" s="2"/>
      <c r="N32" s="2"/>
      <c r="O32" s="2"/>
      <c r="P32" s="2"/>
    </row>
    <row r="33" spans="5:17" ht="93.6" customHeight="1" x14ac:dyDescent="0.3">
      <c r="G33" s="612" t="s">
        <v>187</v>
      </c>
      <c r="H33" s="613"/>
      <c r="I33" s="614"/>
      <c r="J33" s="2"/>
      <c r="K33" s="552" t="s">
        <v>306</v>
      </c>
      <c r="L33" s="553"/>
      <c r="M33" s="2"/>
      <c r="N33" s="2"/>
      <c r="O33" s="2"/>
      <c r="P33" s="2"/>
    </row>
    <row r="34" spans="5:17" ht="93.6" customHeight="1" x14ac:dyDescent="0.3">
      <c r="G34" s="169"/>
      <c r="H34" s="169"/>
      <c r="I34" s="170"/>
      <c r="J34" s="2"/>
      <c r="K34" s="71"/>
      <c r="L34" s="171"/>
      <c r="M34" s="2"/>
      <c r="N34" s="2"/>
      <c r="O34" s="2"/>
      <c r="P34" s="2"/>
    </row>
    <row r="35" spans="5:17" ht="93.6" customHeight="1" x14ac:dyDescent="0.3">
      <c r="M35" s="2"/>
      <c r="N35" s="2"/>
      <c r="O35" s="2"/>
      <c r="P35" s="2"/>
    </row>
    <row r="36" spans="5:17" ht="135.6" customHeight="1" x14ac:dyDescent="0.3">
      <c r="M36" s="2"/>
      <c r="N36" s="2"/>
      <c r="O36" s="2"/>
      <c r="P36" s="2"/>
    </row>
    <row r="37" spans="5:17" ht="71.400000000000006" customHeight="1" x14ac:dyDescent="0.3">
      <c r="M37" s="2"/>
      <c r="N37" s="2"/>
      <c r="O37" s="2"/>
      <c r="P37" s="2"/>
    </row>
    <row r="38" spans="5:17" ht="78" customHeight="1" x14ac:dyDescent="0.3">
      <c r="M38" s="2"/>
      <c r="N38" s="2"/>
      <c r="O38" s="2"/>
      <c r="P38" s="2"/>
    </row>
    <row r="39" spans="5:17" ht="93.6" customHeight="1" x14ac:dyDescent="0.3">
      <c r="M39" s="2"/>
      <c r="N39" s="2"/>
      <c r="O39" s="2"/>
      <c r="P39" s="2"/>
    </row>
    <row r="40" spans="5:17" ht="93.6" customHeight="1" x14ac:dyDescent="0.3">
      <c r="M40" s="2"/>
      <c r="N40" s="2"/>
      <c r="O40" s="2"/>
      <c r="P40" s="2"/>
    </row>
    <row r="41" spans="5:17" ht="139.94999999999999" customHeight="1" x14ac:dyDescent="0.3">
      <c r="G41" s="555"/>
      <c r="H41" s="555"/>
      <c r="I41" s="554"/>
      <c r="J41" s="556"/>
      <c r="M41" s="2"/>
      <c r="N41" s="2"/>
      <c r="O41" s="2"/>
      <c r="P41" s="2"/>
    </row>
    <row r="42" spans="5:17" ht="71.400000000000006" customHeight="1" x14ac:dyDescent="0.3">
      <c r="G42" s="548"/>
      <c r="H42" s="549"/>
      <c r="I42" s="557"/>
      <c r="J42" s="557"/>
      <c r="M42" s="2"/>
      <c r="N42" s="2"/>
      <c r="O42" s="2"/>
      <c r="P42" s="2"/>
    </row>
    <row r="43" spans="5:17" ht="82.95" customHeight="1" x14ac:dyDescent="0.3">
      <c r="G43" s="607"/>
      <c r="H43" s="608"/>
      <c r="I43" s="170"/>
      <c r="K43" s="71"/>
      <c r="L43" s="171"/>
      <c r="M43" s="2"/>
      <c r="N43" s="2"/>
      <c r="O43" s="2"/>
      <c r="P43" s="2"/>
    </row>
    <row r="44" spans="5:17" ht="36.75" customHeight="1" x14ac:dyDescent="0.3">
      <c r="K44" s="2"/>
      <c r="L44" s="2"/>
      <c r="M44" s="2"/>
      <c r="N44" s="2"/>
      <c r="O44" s="2"/>
      <c r="P44" s="2"/>
      <c r="Q44" s="2"/>
    </row>
    <row r="45" spans="5:17" ht="36.75" customHeight="1" x14ac:dyDescent="0.3">
      <c r="K45" s="2"/>
      <c r="L45" s="2"/>
      <c r="M45" s="2"/>
      <c r="N45" s="2"/>
      <c r="O45" s="2"/>
      <c r="P45" s="2"/>
      <c r="Q45" s="2"/>
    </row>
    <row r="46" spans="5:17" ht="36.75" customHeight="1" x14ac:dyDescent="0.3">
      <c r="K46" s="2"/>
      <c r="L46" s="2"/>
      <c r="M46" s="2"/>
      <c r="N46" s="2"/>
      <c r="O46" s="2"/>
      <c r="P46" s="2"/>
      <c r="Q46" s="2"/>
    </row>
    <row r="47" spans="5:17" ht="36.75" customHeight="1" x14ac:dyDescent="0.3">
      <c r="K47" s="2"/>
      <c r="L47" s="2"/>
      <c r="M47" s="2"/>
      <c r="N47" s="2"/>
      <c r="O47" s="2"/>
      <c r="P47" s="2"/>
      <c r="Q47" s="2"/>
    </row>
    <row r="48" spans="5:17" ht="36.75" customHeight="1" x14ac:dyDescent="0.3">
      <c r="E48" s="643" t="s">
        <v>298</v>
      </c>
      <c r="F48" s="643"/>
      <c r="G48" s="643"/>
      <c r="H48" s="643"/>
      <c r="K48" s="2"/>
      <c r="L48" s="2"/>
      <c r="M48" s="2"/>
      <c r="N48" s="2"/>
      <c r="O48" s="2"/>
      <c r="P48" s="2"/>
      <c r="Q48" s="2"/>
    </row>
    <row r="49" spans="2:17" ht="36.75" customHeight="1" x14ac:dyDescent="0.3">
      <c r="K49" s="2"/>
      <c r="L49" s="2"/>
      <c r="M49" s="2"/>
      <c r="N49" s="2"/>
      <c r="O49" s="2"/>
      <c r="P49" s="2"/>
      <c r="Q49" s="2"/>
    </row>
    <row r="50" spans="2:17" ht="59.4" customHeight="1" x14ac:dyDescent="0.3">
      <c r="E50" s="623" t="str">
        <f>E8</f>
        <v>Budget and Services Period:  January 1, 2020 through December 31, 2020</v>
      </c>
      <c r="F50" s="606"/>
      <c r="G50" s="606"/>
      <c r="H50" s="606"/>
      <c r="I50" s="606"/>
      <c r="J50" s="606"/>
      <c r="K50" s="606"/>
      <c r="L50" s="606"/>
      <c r="M50" s="2"/>
      <c r="N50" s="2"/>
      <c r="O50" s="2"/>
      <c r="P50" s="2"/>
      <c r="Q50" s="2"/>
    </row>
    <row r="51" spans="2:17" ht="36.75" customHeight="1" x14ac:dyDescent="0.3">
      <c r="K51" s="2"/>
      <c r="L51" s="2"/>
      <c r="M51" s="2"/>
      <c r="N51" s="2"/>
      <c r="O51" s="2"/>
      <c r="P51" s="2"/>
      <c r="Q51" s="2"/>
    </row>
    <row r="52" spans="2:17" ht="54.6" customHeight="1" x14ac:dyDescent="0.3">
      <c r="E52" s="606" t="s">
        <v>272</v>
      </c>
      <c r="F52" s="606"/>
      <c r="G52" s="606"/>
      <c r="H52" s="606"/>
      <c r="I52" s="606"/>
      <c r="K52" s="2"/>
      <c r="L52" s="2"/>
      <c r="M52" s="2"/>
      <c r="N52" s="2"/>
      <c r="O52" s="2"/>
      <c r="P52" s="2"/>
      <c r="Q52" s="2"/>
    </row>
    <row r="53" spans="2:17" ht="36.75" customHeight="1" x14ac:dyDescent="0.3">
      <c r="K53" s="2"/>
      <c r="L53" s="2"/>
      <c r="M53" s="2"/>
      <c r="N53" s="2"/>
      <c r="O53" s="2"/>
      <c r="P53" s="2"/>
      <c r="Q53" s="2"/>
    </row>
    <row r="54" spans="2:17" ht="36.75" customHeight="1" x14ac:dyDescent="0.3">
      <c r="K54" s="2"/>
      <c r="L54" s="2"/>
      <c r="M54" s="2"/>
      <c r="N54" s="2"/>
      <c r="O54" s="2"/>
      <c r="P54" s="2"/>
      <c r="Q54" s="2"/>
    </row>
    <row r="55" spans="2:17" ht="110.4" customHeight="1" x14ac:dyDescent="0.3">
      <c r="E55" s="423"/>
      <c r="F55" s="424"/>
      <c r="G55" s="428"/>
      <c r="H55" s="425"/>
      <c r="I55" s="426"/>
      <c r="J55" s="427"/>
      <c r="K55" s="2"/>
      <c r="L55" s="2"/>
      <c r="M55" s="2"/>
      <c r="N55" s="2"/>
      <c r="O55" s="2"/>
      <c r="P55" s="2"/>
      <c r="Q55" s="2"/>
    </row>
    <row r="56" spans="2:17" x14ac:dyDescent="0.3">
      <c r="B56" s="2"/>
      <c r="C56" s="2"/>
      <c r="D56" s="2"/>
      <c r="E56" s="2"/>
      <c r="F56" s="2"/>
      <c r="G56" s="2"/>
      <c r="H56" s="2"/>
      <c r="I56" s="2"/>
      <c r="J56" s="2"/>
      <c r="K56" s="2"/>
      <c r="L56" s="2"/>
      <c r="M56" s="2"/>
      <c r="N56" s="2"/>
      <c r="O56" s="2"/>
      <c r="P56" s="2"/>
      <c r="Q56" s="2"/>
    </row>
    <row r="57" spans="2:17" x14ac:dyDescent="0.3">
      <c r="B57" s="2"/>
      <c r="C57" s="2"/>
      <c r="D57" s="2"/>
      <c r="E57" s="2"/>
      <c r="F57" s="2"/>
      <c r="G57" s="2"/>
      <c r="H57" s="2"/>
      <c r="I57" s="2"/>
      <c r="J57" s="2"/>
      <c r="K57" s="2"/>
      <c r="L57" s="2"/>
      <c r="M57" s="2"/>
      <c r="N57" s="2"/>
      <c r="O57" s="2"/>
      <c r="P57" s="2"/>
      <c r="Q57" s="2"/>
    </row>
    <row r="58" spans="2:17" ht="45" x14ac:dyDescent="0.7">
      <c r="B58" s="2"/>
      <c r="C58" s="2"/>
      <c r="D58" s="2"/>
      <c r="E58" s="606" t="s">
        <v>74</v>
      </c>
      <c r="F58" s="606"/>
      <c r="G58" s="67" t="s">
        <v>128</v>
      </c>
      <c r="H58" s="59" t="s">
        <v>230</v>
      </c>
      <c r="I58" s="66"/>
      <c r="J58" s="67" t="s">
        <v>75</v>
      </c>
      <c r="K58" s="2"/>
      <c r="L58" s="2"/>
      <c r="M58" s="2"/>
      <c r="N58" s="2"/>
      <c r="O58" s="2"/>
      <c r="P58" s="2"/>
      <c r="Q58" s="2"/>
    </row>
    <row r="59" spans="2:17" ht="35.4" customHeight="1" x14ac:dyDescent="0.7">
      <c r="B59" s="2"/>
      <c r="C59" s="2"/>
      <c r="E59" s="71"/>
      <c r="F59" s="71"/>
      <c r="G59" s="71"/>
      <c r="H59" s="73"/>
      <c r="I59" s="73"/>
      <c r="J59" s="72"/>
      <c r="K59" s="72"/>
      <c r="L59" s="72"/>
      <c r="M59" s="2"/>
      <c r="N59" s="2"/>
      <c r="O59" s="2"/>
      <c r="P59" s="2"/>
      <c r="Q59" s="2"/>
    </row>
    <row r="60" spans="2:17" ht="45" x14ac:dyDescent="0.7">
      <c r="B60" s="2"/>
      <c r="C60" s="2"/>
      <c r="E60" s="62"/>
      <c r="I60" s="66"/>
      <c r="J60" s="2"/>
      <c r="K60" s="2"/>
      <c r="L60" s="2"/>
      <c r="M60" s="2"/>
      <c r="N60" s="2"/>
      <c r="O60" s="2"/>
      <c r="P60" s="2"/>
      <c r="Q60" s="2"/>
    </row>
    <row r="61" spans="2:17" ht="44.4" x14ac:dyDescent="0.3">
      <c r="B61" s="2"/>
      <c r="C61" s="2"/>
      <c r="D61" s="67"/>
      <c r="E61" s="67"/>
      <c r="F61" s="67"/>
      <c r="G61" s="67"/>
      <c r="H61" s="67"/>
      <c r="I61" s="67"/>
      <c r="J61" s="2"/>
      <c r="K61" s="2"/>
      <c r="L61" s="2"/>
      <c r="M61" s="2"/>
      <c r="N61" s="2"/>
      <c r="O61" s="2"/>
      <c r="P61" s="2"/>
      <c r="Q61" s="2"/>
    </row>
    <row r="62" spans="2:17" ht="44.4" x14ac:dyDescent="0.3">
      <c r="B62" s="2"/>
      <c r="C62" s="2"/>
      <c r="I62" s="67"/>
      <c r="J62" s="2"/>
      <c r="K62" s="2"/>
      <c r="L62" s="2"/>
      <c r="M62" s="2"/>
      <c r="N62" s="2"/>
      <c r="O62" s="2"/>
      <c r="P62" s="2"/>
      <c r="Q62" s="2"/>
    </row>
    <row r="63" spans="2:17" ht="44.4" x14ac:dyDescent="0.3">
      <c r="B63" s="2"/>
      <c r="C63" s="2"/>
      <c r="D63" s="67"/>
      <c r="E63" s="601" t="s">
        <v>229</v>
      </c>
      <c r="F63" s="602"/>
      <c r="G63" s="602"/>
      <c r="H63" s="602"/>
      <c r="I63" s="602"/>
      <c r="J63" s="602"/>
      <c r="K63" s="602"/>
      <c r="L63" s="603"/>
      <c r="M63" s="2"/>
      <c r="N63" s="2"/>
      <c r="O63" s="2"/>
      <c r="P63" s="2"/>
      <c r="Q63" s="2"/>
    </row>
    <row r="64" spans="2:17" ht="44.4" x14ac:dyDescent="0.3">
      <c r="B64" s="2"/>
      <c r="C64" s="2"/>
      <c r="D64" s="67"/>
      <c r="E64" s="67"/>
      <c r="F64" s="67"/>
      <c r="G64" s="67"/>
      <c r="H64" s="67"/>
      <c r="I64" s="67"/>
      <c r="J64" s="2"/>
      <c r="K64" s="2"/>
      <c r="L64" s="2"/>
      <c r="M64" s="2"/>
      <c r="N64" s="2"/>
      <c r="O64" s="2"/>
      <c r="P64" s="2"/>
      <c r="Q64" s="2"/>
    </row>
    <row r="65" spans="2:17" ht="44.4" x14ac:dyDescent="0.3">
      <c r="B65" s="2"/>
      <c r="C65" s="2"/>
      <c r="D65" s="67"/>
      <c r="E65" s="67"/>
      <c r="F65" s="67"/>
      <c r="G65" s="67"/>
      <c r="H65" s="67"/>
      <c r="I65" s="67"/>
      <c r="J65" s="2"/>
      <c r="K65" s="2"/>
      <c r="L65" s="2"/>
      <c r="M65" s="2"/>
      <c r="N65" s="2"/>
      <c r="O65" s="2"/>
      <c r="P65" s="2"/>
      <c r="Q65" s="2"/>
    </row>
    <row r="66" spans="2:17" x14ac:dyDescent="0.3">
      <c r="B66" s="2"/>
      <c r="C66" s="2"/>
      <c r="J66" s="2"/>
      <c r="K66" s="2"/>
      <c r="L66" s="2"/>
      <c r="M66" s="2"/>
      <c r="N66" s="2"/>
      <c r="O66" s="2"/>
      <c r="P66" s="2"/>
      <c r="Q66" s="2"/>
    </row>
    <row r="67" spans="2:17" ht="44.4" x14ac:dyDescent="0.7">
      <c r="B67" s="2"/>
      <c r="C67" s="2"/>
      <c r="H67" s="62"/>
      <c r="J67" s="2"/>
      <c r="K67" s="2"/>
      <c r="L67" s="2"/>
      <c r="M67" s="2"/>
      <c r="N67" s="2"/>
      <c r="O67" s="2"/>
      <c r="P67" s="2"/>
      <c r="Q67" s="2"/>
    </row>
    <row r="68" spans="2:17" x14ac:dyDescent="0.3">
      <c r="B68" s="2"/>
      <c r="C68" s="2"/>
      <c r="D68" s="2"/>
      <c r="E68" s="2"/>
      <c r="F68" s="2"/>
      <c r="G68" s="2"/>
      <c r="H68" s="2"/>
      <c r="I68" s="16"/>
      <c r="J68" s="2"/>
      <c r="K68" s="2"/>
      <c r="L68" s="2"/>
      <c r="M68" s="2"/>
      <c r="N68" s="2"/>
      <c r="O68" s="2"/>
      <c r="P68" s="2"/>
      <c r="Q68" s="2"/>
    </row>
    <row r="69" spans="2:17" x14ac:dyDescent="0.3">
      <c r="B69" s="2"/>
      <c r="C69" s="2"/>
      <c r="D69" s="2"/>
      <c r="E69" s="2"/>
      <c r="F69" s="2"/>
      <c r="G69" s="2"/>
      <c r="H69" s="2"/>
      <c r="I69" s="2"/>
      <c r="J69" s="2"/>
      <c r="K69" s="2"/>
      <c r="L69" s="2"/>
      <c r="M69" s="2"/>
      <c r="N69" s="2"/>
      <c r="O69" s="2"/>
      <c r="P69" s="2"/>
      <c r="Q69" s="2"/>
    </row>
    <row r="70" spans="2:17" x14ac:dyDescent="0.3">
      <c r="B70" s="2"/>
      <c r="C70" s="2"/>
      <c r="D70" s="2"/>
      <c r="E70" s="2"/>
      <c r="F70" s="2"/>
      <c r="G70" s="2"/>
      <c r="H70" s="2"/>
      <c r="I70" s="2"/>
      <c r="J70" s="2"/>
      <c r="K70" s="2"/>
      <c r="L70" s="2"/>
      <c r="M70" s="2"/>
      <c r="N70" s="2"/>
      <c r="O70" s="2"/>
      <c r="P70" s="2"/>
      <c r="Q70" s="2"/>
    </row>
  </sheetData>
  <sheetProtection password="CAC7" sheet="1" objects="1" scenarios="1"/>
  <mergeCells count="36">
    <mergeCell ref="B13:D13"/>
    <mergeCell ref="E10:F10"/>
    <mergeCell ref="E11:F11"/>
    <mergeCell ref="E12:F12"/>
    <mergeCell ref="E48:H48"/>
    <mergeCell ref="G23:H23"/>
    <mergeCell ref="G25:H25"/>
    <mergeCell ref="E13:F13"/>
    <mergeCell ref="E14:F14"/>
    <mergeCell ref="E16:F16"/>
    <mergeCell ref="E3:L3"/>
    <mergeCell ref="E2:L2"/>
    <mergeCell ref="E50:L50"/>
    <mergeCell ref="G22:I22"/>
    <mergeCell ref="G9:H9"/>
    <mergeCell ref="E7:L7"/>
    <mergeCell ref="E8:L8"/>
    <mergeCell ref="G19:H19"/>
    <mergeCell ref="E15:F15"/>
    <mergeCell ref="E17:F17"/>
    <mergeCell ref="G4:K4"/>
    <mergeCell ref="E5:F5"/>
    <mergeCell ref="G5:L5"/>
    <mergeCell ref="M19:N19"/>
    <mergeCell ref="G30:H30"/>
    <mergeCell ref="G31:H31"/>
    <mergeCell ref="G32:H32"/>
    <mergeCell ref="G33:I33"/>
    <mergeCell ref="G24:H24"/>
    <mergeCell ref="G26:H26"/>
    <mergeCell ref="G27:H27"/>
    <mergeCell ref="E63:L63"/>
    <mergeCell ref="G29:I29"/>
    <mergeCell ref="E52:I52"/>
    <mergeCell ref="E58:F58"/>
    <mergeCell ref="G43:H43"/>
  </mergeCells>
  <conditionalFormatting sqref="I32">
    <cfRule type="cellIs" dxfId="35" priority="1" operator="greaterThan">
      <formula>0.05</formula>
    </cfRule>
  </conditionalFormatting>
  <pageMargins left="0.25" right="0.25" top="0.75" bottom="0.75" header="0.3" footer="0.3"/>
  <pageSetup scale="25" fitToHeight="0" orientation="portrait" r:id="rId1"/>
  <headerFooter alignWithMargins="0"/>
  <rowBreaks count="2" manualBreakCount="2">
    <brk id="27" max="16383" man="1"/>
    <brk id="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96"/>
  <sheetViews>
    <sheetView zoomScale="40" zoomScaleNormal="40" zoomScalePageLayoutView="30" workbookViewId="0">
      <selection activeCell="B50" sqref="B50:N50"/>
    </sheetView>
  </sheetViews>
  <sheetFormatPr defaultRowHeight="13.2" x14ac:dyDescent="0.25"/>
  <cols>
    <col min="1" max="1" width="24.109375" customWidth="1"/>
    <col min="2" max="2" width="37.44140625" customWidth="1"/>
    <col min="3" max="3" width="62" customWidth="1"/>
    <col min="4" max="4" width="49.21875" customWidth="1"/>
    <col min="5" max="5" width="29" customWidth="1"/>
    <col min="6" max="6" width="32.21875" customWidth="1"/>
    <col min="7" max="7" width="55.109375" customWidth="1"/>
    <col min="8" max="11" width="28" customWidth="1"/>
    <col min="12" max="12" width="30.88671875" customWidth="1"/>
    <col min="13" max="13" width="28" customWidth="1"/>
    <col min="14" max="14" width="25.44140625" customWidth="1"/>
  </cols>
  <sheetData>
    <row r="1" spans="1:15" ht="54.75" customHeight="1" x14ac:dyDescent="0.25">
      <c r="A1" s="663" t="s">
        <v>200</v>
      </c>
      <c r="B1" s="664"/>
      <c r="C1" s="598">
        <f>'1.0 Customer Attraction'!C1</f>
        <v>73</v>
      </c>
      <c r="D1" s="530" t="s">
        <v>1</v>
      </c>
      <c r="E1" s="669" t="str">
        <f>'1.0 Customer Attraction'!E1:F1</f>
        <v>2017-2026</v>
      </c>
      <c r="F1" s="670"/>
      <c r="G1" s="671" t="s">
        <v>268</v>
      </c>
      <c r="H1" s="672"/>
      <c r="I1" s="672"/>
      <c r="J1" s="672"/>
      <c r="K1" s="672"/>
      <c r="L1" s="672"/>
      <c r="M1" s="672"/>
      <c r="N1" s="673"/>
      <c r="O1" s="537"/>
    </row>
    <row r="2" spans="1:15" ht="54.75" customHeight="1" x14ac:dyDescent="0.25">
      <c r="A2" s="663" t="s">
        <v>0</v>
      </c>
      <c r="B2" s="665"/>
      <c r="C2" s="666" t="str">
        <f>'1.0 Customer Attraction'!C2</f>
        <v>Chinatown</v>
      </c>
      <c r="D2" s="667"/>
      <c r="E2" s="667"/>
      <c r="F2" s="668"/>
      <c r="G2" s="660" t="s">
        <v>166</v>
      </c>
      <c r="H2" s="661"/>
      <c r="I2" s="661"/>
      <c r="J2" s="661"/>
      <c r="K2" s="661"/>
      <c r="L2" s="661"/>
      <c r="M2" s="661"/>
      <c r="N2" s="662"/>
      <c r="O2" s="538"/>
    </row>
    <row r="5" spans="1:15" ht="54" customHeight="1" x14ac:dyDescent="0.75">
      <c r="A5" s="463" t="s">
        <v>247</v>
      </c>
    </row>
    <row r="6" spans="1:15" ht="54" customHeight="1" x14ac:dyDescent="0.25">
      <c r="A6" s="659" t="s">
        <v>266</v>
      </c>
      <c r="B6" s="659"/>
      <c r="C6" s="659"/>
      <c r="D6" s="659"/>
      <c r="E6" s="659"/>
      <c r="F6" s="659"/>
      <c r="G6" s="659"/>
      <c r="H6" s="659"/>
      <c r="I6" s="659"/>
      <c r="J6" s="659"/>
      <c r="K6" s="659"/>
      <c r="L6" s="659"/>
      <c r="M6" s="659"/>
      <c r="N6" s="659"/>
    </row>
    <row r="7" spans="1:15" ht="54" customHeight="1" x14ac:dyDescent="0.25">
      <c r="A7" s="656" t="s">
        <v>307</v>
      </c>
      <c r="B7" s="657"/>
      <c r="C7" s="657"/>
      <c r="D7" s="657"/>
      <c r="E7" s="657"/>
      <c r="F7" s="657"/>
      <c r="G7" s="657"/>
      <c r="H7" s="657"/>
      <c r="I7" s="657"/>
      <c r="J7" s="657"/>
      <c r="K7" s="657"/>
      <c r="L7" s="657"/>
      <c r="M7" s="657"/>
      <c r="N7" s="658"/>
    </row>
    <row r="8" spans="1:15" ht="54" customHeight="1" x14ac:dyDescent="0.25">
      <c r="A8" s="997" t="s">
        <v>352</v>
      </c>
      <c r="B8" s="997"/>
      <c r="C8" s="997"/>
      <c r="D8" s="997"/>
      <c r="E8" s="997"/>
      <c r="F8" s="997"/>
      <c r="G8" s="997"/>
      <c r="H8" s="997"/>
      <c r="I8" s="997"/>
      <c r="J8" s="997"/>
      <c r="K8" s="997"/>
      <c r="L8" s="997"/>
      <c r="M8" s="997"/>
      <c r="N8" s="997"/>
    </row>
    <row r="9" spans="1:15" ht="54" customHeight="1" x14ac:dyDescent="0.25">
      <c r="A9" s="997"/>
      <c r="B9" s="997"/>
      <c r="C9" s="997"/>
      <c r="D9" s="997"/>
      <c r="E9" s="997"/>
      <c r="F9" s="997"/>
      <c r="G9" s="997"/>
      <c r="H9" s="997"/>
      <c r="I9" s="997"/>
      <c r="J9" s="997"/>
      <c r="K9" s="997"/>
      <c r="L9" s="997"/>
      <c r="M9" s="997"/>
      <c r="N9" s="997"/>
    </row>
    <row r="10" spans="1:15" ht="54" customHeight="1" x14ac:dyDescent="0.25">
      <c r="A10" s="997"/>
      <c r="B10" s="997"/>
      <c r="C10" s="997"/>
      <c r="D10" s="997"/>
      <c r="E10" s="997"/>
      <c r="F10" s="997"/>
      <c r="G10" s="997"/>
      <c r="H10" s="997"/>
      <c r="I10" s="997"/>
      <c r="J10" s="997"/>
      <c r="K10" s="997"/>
      <c r="L10" s="997"/>
      <c r="M10" s="997"/>
      <c r="N10" s="997"/>
    </row>
    <row r="11" spans="1:15" ht="54" customHeight="1" x14ac:dyDescent="0.25">
      <c r="A11" s="997"/>
      <c r="B11" s="997"/>
      <c r="C11" s="997"/>
      <c r="D11" s="997"/>
      <c r="E11" s="997"/>
      <c r="F11" s="997"/>
      <c r="G11" s="997"/>
      <c r="H11" s="997"/>
      <c r="I11" s="997"/>
      <c r="J11" s="997"/>
      <c r="K11" s="997"/>
      <c r="L11" s="997"/>
      <c r="M11" s="997"/>
      <c r="N11" s="997"/>
    </row>
    <row r="12" spans="1:15" ht="54" customHeight="1" x14ac:dyDescent="0.25">
      <c r="A12" s="997"/>
      <c r="B12" s="997"/>
      <c r="C12" s="997"/>
      <c r="D12" s="997"/>
      <c r="E12" s="997"/>
      <c r="F12" s="997"/>
      <c r="G12" s="997"/>
      <c r="H12" s="997"/>
      <c r="I12" s="997"/>
      <c r="J12" s="997"/>
      <c r="K12" s="997"/>
      <c r="L12" s="997"/>
      <c r="M12" s="997"/>
      <c r="N12" s="997"/>
    </row>
    <row r="13" spans="1:15" ht="54" customHeight="1" x14ac:dyDescent="0.25">
      <c r="A13" s="515"/>
      <c r="B13" s="515"/>
      <c r="C13" s="515"/>
      <c r="D13" s="515"/>
      <c r="E13" s="515"/>
      <c r="F13" s="515"/>
      <c r="G13" s="515"/>
      <c r="H13" s="515"/>
      <c r="I13" s="515"/>
      <c r="J13" s="515"/>
      <c r="K13" s="515"/>
      <c r="L13" s="515"/>
      <c r="M13" s="515"/>
      <c r="N13" s="515"/>
    </row>
    <row r="14" spans="1:15" ht="54" customHeight="1" x14ac:dyDescent="0.25">
      <c r="A14" s="656" t="s">
        <v>308</v>
      </c>
      <c r="B14" s="657"/>
      <c r="C14" s="657"/>
      <c r="D14" s="657"/>
      <c r="E14" s="657"/>
      <c r="F14" s="657"/>
      <c r="G14" s="657"/>
      <c r="H14" s="657"/>
      <c r="I14" s="657"/>
      <c r="J14" s="657"/>
      <c r="K14" s="657"/>
      <c r="L14" s="657"/>
      <c r="M14" s="657"/>
      <c r="N14" s="658"/>
    </row>
    <row r="15" spans="1:15" ht="54" customHeight="1" x14ac:dyDescent="0.25">
      <c r="A15" s="997" t="s">
        <v>353</v>
      </c>
      <c r="B15" s="997"/>
      <c r="C15" s="997"/>
      <c r="D15" s="997"/>
      <c r="E15" s="997"/>
      <c r="F15" s="997"/>
      <c r="G15" s="997"/>
      <c r="H15" s="997"/>
      <c r="I15" s="997"/>
      <c r="J15" s="997"/>
      <c r="K15" s="997"/>
      <c r="L15" s="997"/>
      <c r="M15" s="997"/>
      <c r="N15" s="997"/>
    </row>
    <row r="16" spans="1:15" ht="54" customHeight="1" x14ac:dyDescent="0.25">
      <c r="A16" s="997"/>
      <c r="B16" s="997"/>
      <c r="C16" s="997"/>
      <c r="D16" s="997"/>
      <c r="E16" s="997"/>
      <c r="F16" s="997"/>
      <c r="G16" s="997"/>
      <c r="H16" s="997"/>
      <c r="I16" s="997"/>
      <c r="J16" s="997"/>
      <c r="K16" s="997"/>
      <c r="L16" s="997"/>
      <c r="M16" s="997"/>
      <c r="N16" s="997"/>
    </row>
    <row r="17" spans="1:14" ht="54" customHeight="1" x14ac:dyDescent="0.25">
      <c r="A17" s="997"/>
      <c r="B17" s="997"/>
      <c r="C17" s="997"/>
      <c r="D17" s="997"/>
      <c r="E17" s="997"/>
      <c r="F17" s="997"/>
      <c r="G17" s="997"/>
      <c r="H17" s="997"/>
      <c r="I17" s="997"/>
      <c r="J17" s="997"/>
      <c r="K17" s="997"/>
      <c r="L17" s="997"/>
      <c r="M17" s="997"/>
      <c r="N17" s="997"/>
    </row>
    <row r="18" spans="1:14" ht="54" customHeight="1" x14ac:dyDescent="0.25">
      <c r="A18" s="997"/>
      <c r="B18" s="997"/>
      <c r="C18" s="997"/>
      <c r="D18" s="997"/>
      <c r="E18" s="997"/>
      <c r="F18" s="997"/>
      <c r="G18" s="997"/>
      <c r="H18" s="997"/>
      <c r="I18" s="997"/>
      <c r="J18" s="997"/>
      <c r="K18" s="997"/>
      <c r="L18" s="997"/>
      <c r="M18" s="997"/>
      <c r="N18" s="997"/>
    </row>
    <row r="19" spans="1:14" ht="54" customHeight="1" x14ac:dyDescent="0.25">
      <c r="A19" s="997"/>
      <c r="B19" s="997"/>
      <c r="C19" s="997"/>
      <c r="D19" s="997"/>
      <c r="E19" s="997"/>
      <c r="F19" s="997"/>
      <c r="G19" s="997"/>
      <c r="H19" s="997"/>
      <c r="I19" s="997"/>
      <c r="J19" s="997"/>
      <c r="K19" s="997"/>
      <c r="L19" s="997"/>
      <c r="M19" s="997"/>
      <c r="N19" s="997"/>
    </row>
    <row r="20" spans="1:14" ht="54" customHeight="1" x14ac:dyDescent="0.25">
      <c r="A20" s="515"/>
      <c r="B20" s="515"/>
      <c r="C20" s="515"/>
      <c r="D20" s="515"/>
      <c r="E20" s="515"/>
      <c r="F20" s="515"/>
      <c r="G20" s="515"/>
      <c r="H20" s="515"/>
      <c r="I20" s="515"/>
      <c r="J20" s="515"/>
      <c r="K20" s="515"/>
      <c r="L20" s="515"/>
      <c r="M20" s="515"/>
      <c r="N20" s="515"/>
    </row>
    <row r="21" spans="1:14" ht="84.75" customHeight="1" x14ac:dyDescent="0.5">
      <c r="A21" s="651" t="s">
        <v>310</v>
      </c>
      <c r="B21" s="652"/>
      <c r="C21" s="652"/>
      <c r="D21" s="652"/>
      <c r="E21" s="652"/>
      <c r="F21" s="652"/>
      <c r="G21" s="652"/>
      <c r="H21" s="652"/>
      <c r="I21" s="652"/>
      <c r="J21" s="652"/>
      <c r="K21" s="652"/>
      <c r="L21" s="652"/>
      <c r="M21" s="652"/>
      <c r="N21" s="653"/>
    </row>
    <row r="22" spans="1:14" ht="54" customHeight="1" x14ac:dyDescent="0.75">
      <c r="A22" s="464" t="s">
        <v>245</v>
      </c>
      <c r="B22" s="465" t="s">
        <v>246</v>
      </c>
      <c r="C22" s="466"/>
      <c r="D22" s="466"/>
      <c r="E22" s="466"/>
      <c r="F22" s="466"/>
      <c r="G22" s="466"/>
      <c r="H22" s="655" t="s">
        <v>317</v>
      </c>
      <c r="I22" s="655"/>
      <c r="J22" s="655"/>
      <c r="K22" s="655"/>
      <c r="L22" s="655"/>
      <c r="M22" s="655"/>
      <c r="N22" s="546">
        <f>SUM('1.0 Customer Attraction'!O19,'2.0 Public Way Aesthetics'!O23,'3.0 Sustainability &amp; Public'!O19,'4.0 Economic &amp; Business Dev.'!O19,'5.0 Safety Programs'!O19,'6.0 SSA Management'!O28,'7.0 Personnel'!P22,'7.0 Personnel'!P33,'7.0 Personnel'!P36)</f>
        <v>30</v>
      </c>
    </row>
    <row r="23" spans="1:14" ht="54" customHeight="1" x14ac:dyDescent="0.25">
      <c r="A23" s="506">
        <v>1.01</v>
      </c>
      <c r="B23" s="654" t="s">
        <v>354</v>
      </c>
      <c r="C23" s="654"/>
      <c r="D23" s="654"/>
      <c r="E23" s="654"/>
      <c r="F23" s="654"/>
      <c r="G23" s="654"/>
      <c r="H23" s="654"/>
      <c r="I23" s="654"/>
      <c r="J23" s="654"/>
      <c r="K23" s="654"/>
      <c r="L23" s="654"/>
      <c r="M23" s="654"/>
      <c r="N23" s="654"/>
    </row>
    <row r="24" spans="1:14" ht="54" customHeight="1" x14ac:dyDescent="0.25">
      <c r="A24" s="506">
        <v>1.04</v>
      </c>
      <c r="B24" s="648" t="s">
        <v>355</v>
      </c>
      <c r="C24" s="649"/>
      <c r="D24" s="649"/>
      <c r="E24" s="649"/>
      <c r="F24" s="649"/>
      <c r="G24" s="649"/>
      <c r="H24" s="649"/>
      <c r="I24" s="649"/>
      <c r="J24" s="649"/>
      <c r="K24" s="649"/>
      <c r="L24" s="649"/>
      <c r="M24" s="649"/>
      <c r="N24" s="650"/>
    </row>
    <row r="25" spans="1:14" ht="54" customHeight="1" x14ac:dyDescent="0.25">
      <c r="A25" s="506">
        <v>1.05</v>
      </c>
      <c r="B25" s="648" t="s">
        <v>356</v>
      </c>
      <c r="C25" s="649"/>
      <c r="D25" s="649"/>
      <c r="E25" s="649"/>
      <c r="F25" s="649"/>
      <c r="G25" s="649"/>
      <c r="H25" s="649"/>
      <c r="I25" s="649"/>
      <c r="J25" s="649"/>
      <c r="K25" s="649"/>
      <c r="L25" s="649"/>
      <c r="M25" s="649"/>
      <c r="N25" s="650"/>
    </row>
    <row r="26" spans="1:14" ht="54" customHeight="1" x14ac:dyDescent="0.25">
      <c r="A26" s="506">
        <v>1.07</v>
      </c>
      <c r="B26" s="648" t="s">
        <v>357</v>
      </c>
      <c r="C26" s="649"/>
      <c r="D26" s="649"/>
      <c r="E26" s="649"/>
      <c r="F26" s="649"/>
      <c r="G26" s="649"/>
      <c r="H26" s="649"/>
      <c r="I26" s="649"/>
      <c r="J26" s="649"/>
      <c r="K26" s="649"/>
      <c r="L26" s="649"/>
      <c r="M26" s="649"/>
      <c r="N26" s="650"/>
    </row>
    <row r="27" spans="1:14" ht="54" customHeight="1" x14ac:dyDescent="0.25">
      <c r="A27" s="506">
        <v>2.0499999999999998</v>
      </c>
      <c r="B27" s="998" t="s">
        <v>420</v>
      </c>
      <c r="C27" s="999"/>
      <c r="D27" s="999"/>
      <c r="E27" s="999"/>
      <c r="F27" s="999"/>
      <c r="G27" s="999"/>
      <c r="H27" s="999"/>
      <c r="I27" s="999"/>
      <c r="J27" s="999"/>
      <c r="K27" s="999"/>
      <c r="L27" s="999"/>
      <c r="M27" s="999"/>
      <c r="N27" s="1000"/>
    </row>
    <row r="28" spans="1:14" ht="54" customHeight="1" x14ac:dyDescent="0.25">
      <c r="A28" s="506">
        <v>2.11</v>
      </c>
      <c r="B28" s="648" t="s">
        <v>358</v>
      </c>
      <c r="C28" s="649"/>
      <c r="D28" s="649"/>
      <c r="E28" s="649"/>
      <c r="F28" s="649"/>
      <c r="G28" s="649"/>
      <c r="H28" s="649"/>
      <c r="I28" s="649"/>
      <c r="J28" s="649"/>
      <c r="K28" s="649"/>
      <c r="L28" s="649"/>
      <c r="M28" s="649"/>
      <c r="N28" s="650"/>
    </row>
    <row r="29" spans="1:14" ht="54" customHeight="1" x14ac:dyDescent="0.25">
      <c r="A29" s="506">
        <v>2.12</v>
      </c>
      <c r="B29" s="648" t="s">
        <v>421</v>
      </c>
      <c r="C29" s="649"/>
      <c r="D29" s="649"/>
      <c r="E29" s="649"/>
      <c r="F29" s="649"/>
      <c r="G29" s="649"/>
      <c r="H29" s="649"/>
      <c r="I29" s="649"/>
      <c r="J29" s="649"/>
      <c r="K29" s="649"/>
      <c r="L29" s="649"/>
      <c r="M29" s="649"/>
      <c r="N29" s="650"/>
    </row>
    <row r="30" spans="1:14" ht="54" customHeight="1" x14ac:dyDescent="0.25">
      <c r="A30" s="506">
        <v>4.01</v>
      </c>
      <c r="B30" s="648" t="s">
        <v>359</v>
      </c>
      <c r="C30" s="649"/>
      <c r="D30" s="649"/>
      <c r="E30" s="649"/>
      <c r="F30" s="649"/>
      <c r="G30" s="649"/>
      <c r="H30" s="649"/>
      <c r="I30" s="649"/>
      <c r="J30" s="649"/>
      <c r="K30" s="649"/>
      <c r="L30" s="649"/>
      <c r="M30" s="649"/>
      <c r="N30" s="650"/>
    </row>
    <row r="31" spans="1:14" ht="54" customHeight="1" x14ac:dyDescent="0.25">
      <c r="A31" s="506">
        <v>4.0199999999999996</v>
      </c>
      <c r="B31" s="519" t="s">
        <v>359</v>
      </c>
      <c r="C31" s="520"/>
      <c r="D31" s="520"/>
      <c r="E31" s="520"/>
      <c r="F31" s="520"/>
      <c r="G31" s="520"/>
      <c r="H31" s="520"/>
      <c r="I31" s="520"/>
      <c r="J31" s="520"/>
      <c r="K31" s="520"/>
      <c r="L31" s="520"/>
      <c r="M31" s="520"/>
      <c r="N31" s="521"/>
    </row>
    <row r="32" spans="1:14" ht="54" customHeight="1" x14ac:dyDescent="0.25">
      <c r="A32" s="506">
        <v>4.03</v>
      </c>
      <c r="B32" s="522" t="s">
        <v>359</v>
      </c>
      <c r="C32" s="523"/>
      <c r="D32" s="523"/>
      <c r="E32" s="523"/>
      <c r="F32" s="523"/>
      <c r="G32" s="523"/>
      <c r="H32" s="523"/>
      <c r="I32" s="523"/>
      <c r="J32" s="523"/>
      <c r="K32" s="523"/>
      <c r="L32" s="523"/>
      <c r="M32" s="523"/>
      <c r="N32" s="524"/>
    </row>
    <row r="33" spans="1:14" ht="54" customHeight="1" x14ac:dyDescent="0.25">
      <c r="A33" s="506">
        <v>4.04</v>
      </c>
      <c r="B33" s="648" t="s">
        <v>359</v>
      </c>
      <c r="C33" s="649"/>
      <c r="D33" s="649"/>
      <c r="E33" s="649"/>
      <c r="F33" s="649"/>
      <c r="G33" s="649"/>
      <c r="H33" s="649"/>
      <c r="I33" s="649"/>
      <c r="J33" s="649"/>
      <c r="K33" s="649"/>
      <c r="L33" s="649"/>
      <c r="M33" s="649"/>
      <c r="N33" s="650"/>
    </row>
    <row r="34" spans="1:14" ht="54" customHeight="1" x14ac:dyDescent="0.25">
      <c r="A34" s="506">
        <v>4.05</v>
      </c>
      <c r="B34" s="996" t="s">
        <v>359</v>
      </c>
      <c r="C34" s="996"/>
      <c r="D34" s="996"/>
      <c r="E34" s="996"/>
      <c r="F34" s="996"/>
      <c r="G34" s="996"/>
      <c r="H34" s="996"/>
      <c r="I34" s="996"/>
      <c r="J34" s="996"/>
      <c r="K34" s="996"/>
      <c r="L34" s="996"/>
      <c r="M34" s="996"/>
      <c r="N34" s="996"/>
    </row>
    <row r="35" spans="1:14" ht="54" customHeight="1" x14ac:dyDescent="0.25">
      <c r="A35" s="506">
        <v>4.0599999999999996</v>
      </c>
      <c r="B35" s="996" t="s">
        <v>360</v>
      </c>
      <c r="C35" s="996"/>
      <c r="D35" s="996"/>
      <c r="E35" s="996"/>
      <c r="F35" s="996"/>
      <c r="G35" s="996"/>
      <c r="H35" s="996"/>
      <c r="I35" s="996"/>
      <c r="J35" s="996"/>
      <c r="K35" s="996"/>
      <c r="L35" s="996"/>
      <c r="M35" s="996"/>
      <c r="N35" s="996"/>
    </row>
    <row r="36" spans="1:14" ht="54.6" customHeight="1" x14ac:dyDescent="0.25">
      <c r="A36" s="506">
        <v>4.07</v>
      </c>
      <c r="B36" s="996" t="s">
        <v>359</v>
      </c>
      <c r="C36" s="996"/>
      <c r="D36" s="996"/>
      <c r="E36" s="996"/>
      <c r="F36" s="996"/>
      <c r="G36" s="996"/>
      <c r="H36" s="996"/>
      <c r="I36" s="996"/>
      <c r="J36" s="996"/>
      <c r="K36" s="996"/>
      <c r="L36" s="996"/>
      <c r="M36" s="996"/>
      <c r="N36" s="996"/>
    </row>
    <row r="37" spans="1:14" ht="54.6" customHeight="1" x14ac:dyDescent="0.25">
      <c r="A37" s="506">
        <v>4.08</v>
      </c>
      <c r="B37" s="996" t="s">
        <v>359</v>
      </c>
      <c r="C37" s="996"/>
      <c r="D37" s="996"/>
      <c r="E37" s="996"/>
      <c r="F37" s="996"/>
      <c r="G37" s="996"/>
      <c r="H37" s="996"/>
      <c r="I37" s="996"/>
      <c r="J37" s="996"/>
      <c r="K37" s="996"/>
      <c r="L37" s="996"/>
      <c r="M37" s="996"/>
      <c r="N37" s="996"/>
    </row>
    <row r="38" spans="1:14" ht="54.6" customHeight="1" x14ac:dyDescent="0.25">
      <c r="A38" s="506">
        <v>6.01</v>
      </c>
      <c r="B38" s="996" t="s">
        <v>359</v>
      </c>
      <c r="C38" s="996"/>
      <c r="D38" s="996"/>
      <c r="E38" s="996"/>
      <c r="F38" s="996"/>
      <c r="G38" s="996"/>
      <c r="H38" s="996"/>
      <c r="I38" s="996"/>
      <c r="J38" s="996"/>
      <c r="K38" s="996"/>
      <c r="L38" s="996"/>
      <c r="M38" s="996"/>
      <c r="N38" s="996"/>
    </row>
    <row r="39" spans="1:14" ht="54.6" customHeight="1" x14ac:dyDescent="0.25">
      <c r="A39" s="506">
        <v>6.02</v>
      </c>
      <c r="B39" s="996" t="s">
        <v>361</v>
      </c>
      <c r="C39" s="996"/>
      <c r="D39" s="996"/>
      <c r="E39" s="996"/>
      <c r="F39" s="996"/>
      <c r="G39" s="996"/>
      <c r="H39" s="996"/>
      <c r="I39" s="996"/>
      <c r="J39" s="996"/>
      <c r="K39" s="996"/>
      <c r="L39" s="996"/>
      <c r="M39" s="996"/>
      <c r="N39" s="996"/>
    </row>
    <row r="40" spans="1:14" ht="54.6" customHeight="1" x14ac:dyDescent="0.25">
      <c r="A40" s="506">
        <v>6.03</v>
      </c>
      <c r="B40" s="996" t="s">
        <v>362</v>
      </c>
      <c r="C40" s="996"/>
      <c r="D40" s="996"/>
      <c r="E40" s="996"/>
      <c r="F40" s="996"/>
      <c r="G40" s="996"/>
      <c r="H40" s="996"/>
      <c r="I40" s="996"/>
      <c r="J40" s="996"/>
      <c r="K40" s="996"/>
      <c r="L40" s="996"/>
      <c r="M40" s="996"/>
      <c r="N40" s="996"/>
    </row>
    <row r="41" spans="1:14" ht="54.6" customHeight="1" x14ac:dyDescent="0.25">
      <c r="A41" s="506">
        <v>6.1</v>
      </c>
      <c r="B41" s="996" t="s">
        <v>359</v>
      </c>
      <c r="C41" s="996"/>
      <c r="D41" s="996"/>
      <c r="E41" s="996"/>
      <c r="F41" s="996"/>
      <c r="G41" s="996"/>
      <c r="H41" s="996"/>
      <c r="I41" s="996"/>
      <c r="J41" s="996"/>
      <c r="K41" s="996"/>
      <c r="L41" s="996"/>
      <c r="M41" s="996"/>
      <c r="N41" s="996"/>
    </row>
    <row r="42" spans="1:14" ht="54.6" customHeight="1" x14ac:dyDescent="0.25">
      <c r="A42" s="506">
        <v>6.12</v>
      </c>
      <c r="B42" s="996" t="s">
        <v>359</v>
      </c>
      <c r="C42" s="996"/>
      <c r="D42" s="996"/>
      <c r="E42" s="996"/>
      <c r="F42" s="996"/>
      <c r="G42" s="996"/>
      <c r="H42" s="996"/>
      <c r="I42" s="996"/>
      <c r="J42" s="996"/>
      <c r="K42" s="996"/>
      <c r="L42" s="996"/>
      <c r="M42" s="996"/>
      <c r="N42" s="996"/>
    </row>
    <row r="43" spans="1:14" ht="54.6" customHeight="1" x14ac:dyDescent="0.25">
      <c r="A43" s="506">
        <v>1.03</v>
      </c>
      <c r="B43" s="996" t="s">
        <v>366</v>
      </c>
      <c r="C43" s="996"/>
      <c r="D43" s="996"/>
      <c r="E43" s="996"/>
      <c r="F43" s="996"/>
      <c r="G43" s="996"/>
      <c r="H43" s="996"/>
      <c r="I43" s="996"/>
      <c r="J43" s="996"/>
      <c r="K43" s="996"/>
      <c r="L43" s="996"/>
      <c r="M43" s="996"/>
      <c r="N43" s="996"/>
    </row>
    <row r="44" spans="1:14" ht="54.6" customHeight="1" x14ac:dyDescent="0.25">
      <c r="A44" s="506">
        <v>1.06</v>
      </c>
      <c r="B44" s="996" t="s">
        <v>401</v>
      </c>
      <c r="C44" s="996"/>
      <c r="D44" s="996"/>
      <c r="E44" s="996"/>
      <c r="F44" s="996"/>
      <c r="G44" s="996"/>
      <c r="H44" s="996"/>
      <c r="I44" s="996"/>
      <c r="J44" s="996"/>
      <c r="K44" s="996"/>
      <c r="L44" s="996"/>
      <c r="M44" s="996"/>
      <c r="N44" s="996"/>
    </row>
    <row r="45" spans="1:14" ht="54.6" customHeight="1" x14ac:dyDescent="0.25">
      <c r="A45" s="506">
        <v>2.02</v>
      </c>
      <c r="B45" s="996" t="s">
        <v>402</v>
      </c>
      <c r="C45" s="996"/>
      <c r="D45" s="996"/>
      <c r="E45" s="996"/>
      <c r="F45" s="996"/>
      <c r="G45" s="996"/>
      <c r="H45" s="996"/>
      <c r="I45" s="996"/>
      <c r="J45" s="996"/>
      <c r="K45" s="996"/>
      <c r="L45" s="996"/>
      <c r="M45" s="996"/>
      <c r="N45" s="996"/>
    </row>
    <row r="46" spans="1:14" ht="54.6" customHeight="1" x14ac:dyDescent="0.25">
      <c r="A46" s="506">
        <v>3.01</v>
      </c>
      <c r="B46" s="996" t="s">
        <v>403</v>
      </c>
      <c r="C46" s="996"/>
      <c r="D46" s="996"/>
      <c r="E46" s="996"/>
      <c r="F46" s="996"/>
      <c r="G46" s="996"/>
      <c r="H46" s="996"/>
      <c r="I46" s="996"/>
      <c r="J46" s="996"/>
      <c r="K46" s="996"/>
      <c r="L46" s="996"/>
      <c r="M46" s="996"/>
      <c r="N46" s="996"/>
    </row>
    <row r="47" spans="1:14" ht="54.6" customHeight="1" x14ac:dyDescent="0.25">
      <c r="A47" s="506">
        <v>3.02</v>
      </c>
      <c r="B47" s="996" t="s">
        <v>404</v>
      </c>
      <c r="C47" s="996"/>
      <c r="D47" s="996"/>
      <c r="E47" s="996"/>
      <c r="F47" s="996"/>
      <c r="G47" s="996"/>
      <c r="H47" s="996"/>
      <c r="I47" s="996"/>
      <c r="J47" s="996"/>
      <c r="K47" s="996"/>
      <c r="L47" s="996"/>
      <c r="M47" s="996"/>
      <c r="N47" s="996"/>
    </row>
    <row r="48" spans="1:14" ht="53.4" customHeight="1" x14ac:dyDescent="0.25">
      <c r="A48" s="506">
        <v>3.04</v>
      </c>
      <c r="B48" s="996" t="s">
        <v>405</v>
      </c>
      <c r="C48" s="996"/>
      <c r="D48" s="996"/>
      <c r="E48" s="996"/>
      <c r="F48" s="996"/>
      <c r="G48" s="996"/>
      <c r="H48" s="996"/>
      <c r="I48" s="996"/>
      <c r="J48" s="996"/>
      <c r="K48" s="996"/>
      <c r="L48" s="996"/>
      <c r="M48" s="996"/>
      <c r="N48" s="996"/>
    </row>
    <row r="49" spans="1:14" ht="54.6" customHeight="1" x14ac:dyDescent="0.25">
      <c r="A49" s="506">
        <v>5.01</v>
      </c>
      <c r="B49" s="996" t="s">
        <v>406</v>
      </c>
      <c r="C49" s="996"/>
      <c r="D49" s="996"/>
      <c r="E49" s="996"/>
      <c r="F49" s="996"/>
      <c r="G49" s="996"/>
      <c r="H49" s="996"/>
      <c r="I49" s="996"/>
      <c r="J49" s="996"/>
      <c r="K49" s="996"/>
      <c r="L49" s="996"/>
      <c r="M49" s="996"/>
      <c r="N49" s="996"/>
    </row>
    <row r="50" spans="1:14" ht="54.6" customHeight="1" x14ac:dyDescent="0.25">
      <c r="A50" s="506">
        <v>5.0199999999999996</v>
      </c>
      <c r="B50" s="996" t="s">
        <v>407</v>
      </c>
      <c r="C50" s="996"/>
      <c r="D50" s="996"/>
      <c r="E50" s="996"/>
      <c r="F50" s="996"/>
      <c r="G50" s="996"/>
      <c r="H50" s="996"/>
      <c r="I50" s="996"/>
      <c r="J50" s="996"/>
      <c r="K50" s="996"/>
      <c r="L50" s="996"/>
      <c r="M50" s="996"/>
      <c r="N50" s="996"/>
    </row>
    <row r="51" spans="1:14" x14ac:dyDescent="0.25">
      <c r="A51" s="516"/>
      <c r="B51" s="516"/>
      <c r="C51" s="516"/>
      <c r="D51" s="516"/>
      <c r="E51" s="516"/>
      <c r="F51" s="516"/>
      <c r="G51" s="516"/>
      <c r="H51" s="516"/>
      <c r="I51" s="516"/>
      <c r="J51" s="516"/>
      <c r="K51" s="516"/>
      <c r="L51" s="516"/>
      <c r="M51" s="516"/>
      <c r="N51" s="516"/>
    </row>
    <row r="52" spans="1:14" x14ac:dyDescent="0.25">
      <c r="A52" s="516"/>
      <c r="B52" s="516"/>
      <c r="C52" s="516"/>
      <c r="D52" s="516"/>
      <c r="E52" s="516"/>
      <c r="F52" s="516"/>
      <c r="G52" s="516"/>
      <c r="H52" s="516"/>
      <c r="I52" s="516"/>
      <c r="J52" s="516"/>
      <c r="K52" s="516"/>
      <c r="L52" s="516"/>
      <c r="M52" s="516"/>
      <c r="N52" s="516"/>
    </row>
    <row r="53" spans="1:14" x14ac:dyDescent="0.25">
      <c r="A53" s="516"/>
      <c r="B53" s="516"/>
      <c r="C53" s="516"/>
      <c r="D53" s="516"/>
      <c r="E53" s="516"/>
      <c r="F53" s="516"/>
      <c r="G53" s="516"/>
      <c r="H53" s="516"/>
      <c r="I53" s="516"/>
      <c r="J53" s="516"/>
      <c r="K53" s="516"/>
      <c r="L53" s="516"/>
      <c r="M53" s="516"/>
      <c r="N53" s="516"/>
    </row>
    <row r="54" spans="1:14" x14ac:dyDescent="0.25">
      <c r="A54" s="516"/>
      <c r="B54" s="516"/>
      <c r="C54" s="516"/>
      <c r="D54" s="516"/>
      <c r="E54" s="516"/>
      <c r="F54" s="516"/>
      <c r="G54" s="516"/>
      <c r="H54" s="516"/>
      <c r="I54" s="516"/>
      <c r="J54" s="516"/>
      <c r="K54" s="516"/>
      <c r="L54" s="516"/>
      <c r="M54" s="516"/>
      <c r="N54" s="516"/>
    </row>
    <row r="55" spans="1:14" x14ac:dyDescent="0.25">
      <c r="A55" s="516"/>
      <c r="B55" s="516"/>
      <c r="C55" s="516"/>
      <c r="D55" s="516"/>
      <c r="E55" s="516"/>
      <c r="F55" s="516"/>
      <c r="G55" s="516"/>
      <c r="H55" s="516"/>
      <c r="I55" s="516"/>
      <c r="J55" s="516"/>
      <c r="K55" s="516"/>
      <c r="L55" s="516"/>
      <c r="M55" s="516"/>
      <c r="N55" s="516"/>
    </row>
    <row r="56" spans="1:14" x14ac:dyDescent="0.25">
      <c r="A56" s="516"/>
      <c r="B56" s="516"/>
      <c r="C56" s="516"/>
      <c r="D56" s="516"/>
      <c r="E56" s="516"/>
      <c r="F56" s="516"/>
      <c r="G56" s="516"/>
      <c r="H56" s="516"/>
      <c r="I56" s="516"/>
      <c r="J56" s="516"/>
      <c r="K56" s="516"/>
      <c r="L56" s="516"/>
      <c r="M56" s="516"/>
      <c r="N56" s="516"/>
    </row>
    <row r="57" spans="1:14" x14ac:dyDescent="0.25">
      <c r="A57" s="516"/>
      <c r="B57" s="516"/>
      <c r="C57" s="516"/>
      <c r="D57" s="516"/>
      <c r="E57" s="516"/>
      <c r="F57" s="516"/>
      <c r="G57" s="516"/>
      <c r="H57" s="516"/>
      <c r="I57" s="516"/>
      <c r="J57" s="516"/>
      <c r="K57" s="516"/>
      <c r="L57" s="516"/>
      <c r="M57" s="516"/>
      <c r="N57" s="516"/>
    </row>
    <row r="58" spans="1:14" x14ac:dyDescent="0.25">
      <c r="A58" s="516"/>
      <c r="B58" s="516"/>
      <c r="C58" s="516"/>
      <c r="D58" s="516"/>
      <c r="E58" s="516"/>
      <c r="F58" s="516"/>
      <c r="G58" s="516"/>
      <c r="H58" s="516"/>
      <c r="I58" s="516"/>
      <c r="J58" s="516"/>
      <c r="K58" s="516"/>
      <c r="L58" s="516"/>
      <c r="M58" s="516"/>
      <c r="N58" s="516"/>
    </row>
    <row r="59" spans="1:14" x14ac:dyDescent="0.25">
      <c r="A59" s="516"/>
      <c r="B59" s="516"/>
      <c r="C59" s="516"/>
      <c r="D59" s="516"/>
      <c r="E59" s="516"/>
      <c r="F59" s="516"/>
      <c r="G59" s="516"/>
      <c r="H59" s="516"/>
      <c r="I59" s="516"/>
      <c r="J59" s="516"/>
      <c r="K59" s="516"/>
      <c r="L59" s="516"/>
      <c r="M59" s="516"/>
      <c r="N59" s="516"/>
    </row>
    <row r="60" spans="1:14" x14ac:dyDescent="0.25">
      <c r="A60" s="516"/>
      <c r="B60" s="516"/>
      <c r="C60" s="516"/>
      <c r="D60" s="516"/>
      <c r="E60" s="516"/>
      <c r="F60" s="516"/>
      <c r="G60" s="516"/>
      <c r="H60" s="516"/>
      <c r="I60" s="516"/>
      <c r="J60" s="516"/>
      <c r="K60" s="516"/>
      <c r="L60" s="516"/>
      <c r="M60" s="516"/>
      <c r="N60" s="516"/>
    </row>
    <row r="61" spans="1:14" x14ac:dyDescent="0.25">
      <c r="A61" s="516"/>
      <c r="B61" s="516"/>
      <c r="C61" s="516"/>
      <c r="D61" s="516"/>
      <c r="E61" s="516"/>
      <c r="F61" s="516"/>
      <c r="G61" s="516"/>
      <c r="H61" s="516"/>
      <c r="I61" s="516"/>
      <c r="J61" s="516"/>
      <c r="K61" s="516"/>
      <c r="L61" s="516"/>
      <c r="M61" s="516"/>
      <c r="N61" s="516"/>
    </row>
    <row r="62" spans="1:14" x14ac:dyDescent="0.25">
      <c r="A62" s="516"/>
      <c r="B62" s="516"/>
      <c r="C62" s="516"/>
      <c r="D62" s="516"/>
      <c r="E62" s="516"/>
      <c r="F62" s="516"/>
      <c r="G62" s="516"/>
      <c r="H62" s="516"/>
      <c r="I62" s="516"/>
      <c r="J62" s="516"/>
      <c r="K62" s="516"/>
      <c r="L62" s="516"/>
      <c r="M62" s="516"/>
      <c r="N62" s="516"/>
    </row>
    <row r="63" spans="1:14" x14ac:dyDescent="0.25">
      <c r="A63" s="516"/>
      <c r="B63" s="516"/>
      <c r="C63" s="516"/>
      <c r="D63" s="516"/>
      <c r="E63" s="516"/>
      <c r="F63" s="516"/>
      <c r="G63" s="516"/>
      <c r="H63" s="516"/>
      <c r="I63" s="516"/>
      <c r="J63" s="516"/>
      <c r="K63" s="516"/>
      <c r="L63" s="516"/>
      <c r="M63" s="516"/>
      <c r="N63" s="516"/>
    </row>
    <row r="64" spans="1:14" x14ac:dyDescent="0.25">
      <c r="A64" s="516"/>
      <c r="B64" s="516"/>
      <c r="C64" s="516"/>
      <c r="D64" s="516"/>
      <c r="E64" s="516"/>
      <c r="F64" s="516"/>
      <c r="G64" s="516"/>
      <c r="H64" s="516"/>
      <c r="I64" s="516"/>
      <c r="J64" s="516"/>
      <c r="K64" s="516"/>
      <c r="L64" s="516"/>
      <c r="M64" s="516"/>
      <c r="N64" s="516"/>
    </row>
    <row r="65" spans="1:14" x14ac:dyDescent="0.25">
      <c r="A65" s="516"/>
      <c r="B65" s="516"/>
      <c r="C65" s="516"/>
      <c r="D65" s="516"/>
      <c r="E65" s="516"/>
      <c r="F65" s="516"/>
      <c r="G65" s="516"/>
      <c r="H65" s="516"/>
      <c r="I65" s="516"/>
      <c r="J65" s="516"/>
      <c r="K65" s="516"/>
      <c r="L65" s="516"/>
      <c r="M65" s="516"/>
      <c r="N65" s="516"/>
    </row>
    <row r="66" spans="1:14" x14ac:dyDescent="0.25">
      <c r="A66" s="516"/>
      <c r="B66" s="516"/>
      <c r="C66" s="516"/>
      <c r="D66" s="516"/>
      <c r="E66" s="516"/>
      <c r="F66" s="516"/>
      <c r="G66" s="516"/>
      <c r="H66" s="516"/>
      <c r="I66" s="516"/>
      <c r="J66" s="516"/>
      <c r="K66" s="516"/>
      <c r="L66" s="516"/>
      <c r="M66" s="516"/>
      <c r="N66" s="516"/>
    </row>
    <row r="67" spans="1:14" x14ac:dyDescent="0.25">
      <c r="A67" s="516"/>
      <c r="B67" s="516"/>
      <c r="C67" s="516"/>
      <c r="D67" s="516"/>
      <c r="E67" s="516"/>
      <c r="F67" s="516"/>
      <c r="G67" s="516"/>
      <c r="H67" s="516"/>
      <c r="I67" s="516"/>
      <c r="J67" s="516"/>
      <c r="K67" s="516"/>
      <c r="L67" s="516"/>
      <c r="M67" s="516"/>
      <c r="N67" s="516"/>
    </row>
    <row r="68" spans="1:14" x14ac:dyDescent="0.25">
      <c r="A68" s="516"/>
      <c r="B68" s="516"/>
      <c r="C68" s="516"/>
      <c r="D68" s="516"/>
      <c r="E68" s="516"/>
      <c r="F68" s="516"/>
      <c r="G68" s="516"/>
      <c r="H68" s="516"/>
      <c r="I68" s="516"/>
      <c r="J68" s="516"/>
      <c r="K68" s="516"/>
      <c r="L68" s="516"/>
      <c r="M68" s="516"/>
      <c r="N68" s="516"/>
    </row>
    <row r="69" spans="1:14" x14ac:dyDescent="0.25">
      <c r="A69" s="516"/>
      <c r="B69" s="516"/>
      <c r="C69" s="516"/>
      <c r="D69" s="516"/>
      <c r="E69" s="516"/>
      <c r="F69" s="516"/>
      <c r="G69" s="516"/>
      <c r="H69" s="516"/>
      <c r="I69" s="516"/>
      <c r="J69" s="516"/>
      <c r="K69" s="516"/>
      <c r="L69" s="516"/>
      <c r="M69" s="516"/>
      <c r="N69" s="516"/>
    </row>
    <row r="70" spans="1:14" x14ac:dyDescent="0.25">
      <c r="A70" s="516"/>
      <c r="B70" s="516"/>
      <c r="C70" s="516"/>
      <c r="D70" s="516"/>
      <c r="E70" s="516"/>
      <c r="F70" s="516"/>
      <c r="G70" s="516"/>
      <c r="H70" s="516"/>
      <c r="I70" s="516"/>
      <c r="J70" s="516"/>
      <c r="K70" s="516"/>
      <c r="L70" s="516"/>
      <c r="M70" s="516"/>
      <c r="N70" s="516"/>
    </row>
    <row r="71" spans="1:14" x14ac:dyDescent="0.25">
      <c r="A71" s="516"/>
      <c r="B71" s="516"/>
      <c r="C71" s="516"/>
      <c r="D71" s="516"/>
      <c r="E71" s="516"/>
      <c r="F71" s="516"/>
      <c r="G71" s="516"/>
      <c r="H71" s="516"/>
      <c r="I71" s="516"/>
      <c r="J71" s="516"/>
      <c r="K71" s="516"/>
      <c r="L71" s="516"/>
      <c r="M71" s="516"/>
      <c r="N71" s="516"/>
    </row>
    <row r="72" spans="1:14" x14ac:dyDescent="0.25">
      <c r="A72" s="516"/>
      <c r="B72" s="516"/>
      <c r="C72" s="516"/>
      <c r="D72" s="516"/>
      <c r="E72" s="516"/>
      <c r="F72" s="516"/>
      <c r="G72" s="516"/>
      <c r="H72" s="516"/>
      <c r="I72" s="516"/>
      <c r="J72" s="516"/>
      <c r="K72" s="516"/>
      <c r="L72" s="516"/>
      <c r="M72" s="516"/>
      <c r="N72" s="516"/>
    </row>
    <row r="73" spans="1:14" x14ac:dyDescent="0.25">
      <c r="A73" s="516"/>
      <c r="B73" s="516"/>
      <c r="C73" s="516"/>
      <c r="D73" s="516"/>
      <c r="E73" s="516"/>
      <c r="F73" s="516"/>
      <c r="G73" s="516"/>
      <c r="H73" s="516"/>
      <c r="I73" s="516"/>
      <c r="J73" s="516"/>
      <c r="K73" s="516"/>
      <c r="L73" s="516"/>
      <c r="M73" s="516"/>
      <c r="N73" s="516"/>
    </row>
    <row r="74" spans="1:14" x14ac:dyDescent="0.25">
      <c r="A74" s="516"/>
      <c r="B74" s="516"/>
      <c r="C74" s="516"/>
      <c r="D74" s="516"/>
      <c r="E74" s="516"/>
      <c r="F74" s="516"/>
      <c r="G74" s="516"/>
      <c r="H74" s="516"/>
      <c r="I74" s="516"/>
      <c r="J74" s="516"/>
      <c r="K74" s="516"/>
      <c r="L74" s="516"/>
      <c r="M74" s="516"/>
      <c r="N74" s="516"/>
    </row>
    <row r="75" spans="1:14" x14ac:dyDescent="0.25">
      <c r="A75" s="516"/>
      <c r="B75" s="516"/>
      <c r="C75" s="516"/>
      <c r="D75" s="516"/>
      <c r="E75" s="516"/>
      <c r="F75" s="516"/>
      <c r="G75" s="516"/>
      <c r="H75" s="516"/>
      <c r="I75" s="516"/>
      <c r="J75" s="516"/>
      <c r="K75" s="516"/>
      <c r="L75" s="516"/>
      <c r="M75" s="516"/>
      <c r="N75" s="516"/>
    </row>
    <row r="76" spans="1:14" x14ac:dyDescent="0.25">
      <c r="A76" s="516"/>
      <c r="B76" s="516"/>
      <c r="C76" s="516"/>
      <c r="D76" s="516"/>
      <c r="E76" s="516"/>
      <c r="F76" s="516"/>
      <c r="G76" s="516"/>
      <c r="H76" s="516"/>
      <c r="I76" s="516"/>
      <c r="J76" s="516"/>
      <c r="K76" s="516"/>
      <c r="L76" s="516"/>
      <c r="M76" s="516"/>
      <c r="N76" s="516"/>
    </row>
    <row r="77" spans="1:14" x14ac:dyDescent="0.25">
      <c r="A77" s="516"/>
      <c r="B77" s="516"/>
      <c r="C77" s="516"/>
      <c r="D77" s="516"/>
      <c r="E77" s="516"/>
      <c r="F77" s="516"/>
      <c r="G77" s="516"/>
      <c r="H77" s="516"/>
      <c r="I77" s="516"/>
      <c r="J77" s="516"/>
      <c r="K77" s="516"/>
      <c r="L77" s="516"/>
      <c r="M77" s="516"/>
      <c r="N77" s="516"/>
    </row>
    <row r="78" spans="1:14" x14ac:dyDescent="0.25">
      <c r="A78" s="516"/>
      <c r="B78" s="516"/>
      <c r="C78" s="516"/>
      <c r="D78" s="516"/>
      <c r="E78" s="516"/>
      <c r="F78" s="516"/>
      <c r="G78" s="516"/>
      <c r="H78" s="516"/>
      <c r="I78" s="516"/>
      <c r="J78" s="516"/>
      <c r="K78" s="516"/>
      <c r="L78" s="516"/>
      <c r="M78" s="516"/>
      <c r="N78" s="516"/>
    </row>
    <row r="79" spans="1:14" x14ac:dyDescent="0.25">
      <c r="A79" s="516"/>
      <c r="B79" s="516"/>
      <c r="C79" s="516"/>
      <c r="D79" s="516"/>
      <c r="E79" s="516"/>
      <c r="F79" s="516"/>
      <c r="G79" s="516"/>
      <c r="H79" s="516"/>
      <c r="I79" s="516"/>
      <c r="J79" s="516"/>
      <c r="K79" s="516"/>
      <c r="L79" s="516"/>
      <c r="M79" s="516"/>
      <c r="N79" s="516"/>
    </row>
    <row r="80" spans="1:14" x14ac:dyDescent="0.25">
      <c r="A80" s="516"/>
      <c r="B80" s="516"/>
      <c r="C80" s="516"/>
      <c r="D80" s="516"/>
      <c r="E80" s="516"/>
      <c r="F80" s="516"/>
      <c r="G80" s="516"/>
      <c r="H80" s="516"/>
      <c r="I80" s="516"/>
      <c r="J80" s="516"/>
      <c r="K80" s="516"/>
      <c r="L80" s="516"/>
      <c r="M80" s="516"/>
      <c r="N80" s="516"/>
    </row>
    <row r="81" spans="1:14" x14ac:dyDescent="0.25">
      <c r="A81" s="516"/>
      <c r="B81" s="516"/>
      <c r="C81" s="516"/>
      <c r="D81" s="516"/>
      <c r="E81" s="516"/>
      <c r="F81" s="516"/>
      <c r="G81" s="516"/>
      <c r="H81" s="516"/>
      <c r="I81" s="516"/>
      <c r="J81" s="516"/>
      <c r="K81" s="516"/>
      <c r="L81" s="516"/>
      <c r="M81" s="516"/>
      <c r="N81" s="516"/>
    </row>
    <row r="82" spans="1:14" x14ac:dyDescent="0.25">
      <c r="A82" s="516"/>
      <c r="B82" s="516"/>
      <c r="C82" s="516"/>
      <c r="D82" s="516"/>
      <c r="E82" s="516"/>
      <c r="F82" s="516"/>
      <c r="G82" s="516"/>
      <c r="H82" s="516"/>
      <c r="I82" s="516"/>
      <c r="J82" s="516"/>
      <c r="K82" s="516"/>
      <c r="L82" s="516"/>
      <c r="M82" s="516"/>
      <c r="N82" s="516"/>
    </row>
    <row r="83" spans="1:14" x14ac:dyDescent="0.25">
      <c r="A83" s="516"/>
      <c r="B83" s="516"/>
      <c r="C83" s="516"/>
      <c r="D83" s="516"/>
      <c r="E83" s="516"/>
      <c r="F83" s="516"/>
      <c r="G83" s="516"/>
      <c r="H83" s="516"/>
      <c r="I83" s="516"/>
      <c r="J83" s="516"/>
      <c r="K83" s="516"/>
      <c r="L83" s="516"/>
      <c r="M83" s="516"/>
      <c r="N83" s="516"/>
    </row>
    <row r="84" spans="1:14" x14ac:dyDescent="0.25">
      <c r="A84" s="516"/>
      <c r="B84" s="516"/>
      <c r="C84" s="516"/>
      <c r="D84" s="516"/>
      <c r="E84" s="516"/>
      <c r="F84" s="516"/>
      <c r="G84" s="516"/>
      <c r="H84" s="516"/>
      <c r="I84" s="516"/>
      <c r="J84" s="516"/>
      <c r="K84" s="516"/>
      <c r="L84" s="516"/>
      <c r="M84" s="516"/>
      <c r="N84" s="516"/>
    </row>
    <row r="85" spans="1:14" x14ac:dyDescent="0.25">
      <c r="A85" s="516"/>
      <c r="B85" s="516"/>
      <c r="C85" s="516"/>
      <c r="D85" s="516"/>
      <c r="E85" s="516"/>
      <c r="F85" s="516"/>
      <c r="G85" s="516"/>
      <c r="H85" s="516"/>
      <c r="I85" s="516"/>
      <c r="J85" s="516"/>
      <c r="K85" s="516"/>
      <c r="L85" s="516"/>
      <c r="M85" s="516"/>
      <c r="N85" s="516"/>
    </row>
    <row r="86" spans="1:14" x14ac:dyDescent="0.25">
      <c r="A86" s="516"/>
      <c r="B86" s="516"/>
      <c r="C86" s="516"/>
      <c r="D86" s="516"/>
      <c r="E86" s="516"/>
      <c r="F86" s="516"/>
      <c r="G86" s="516"/>
      <c r="H86" s="516"/>
      <c r="I86" s="516"/>
      <c r="J86" s="516"/>
      <c r="K86" s="516"/>
      <c r="L86" s="516"/>
      <c r="M86" s="516"/>
      <c r="N86" s="516"/>
    </row>
    <row r="87" spans="1:14" x14ac:dyDescent="0.25">
      <c r="A87" s="516"/>
      <c r="B87" s="516"/>
      <c r="C87" s="516"/>
      <c r="D87" s="516"/>
      <c r="E87" s="516"/>
      <c r="F87" s="516"/>
      <c r="G87" s="516"/>
      <c r="H87" s="516"/>
      <c r="I87" s="516"/>
      <c r="J87" s="516"/>
      <c r="K87" s="516"/>
      <c r="L87" s="516"/>
      <c r="M87" s="516"/>
      <c r="N87" s="516"/>
    </row>
    <row r="88" spans="1:14" x14ac:dyDescent="0.25">
      <c r="A88" s="516"/>
      <c r="B88" s="516"/>
      <c r="C88" s="516"/>
      <c r="D88" s="516"/>
      <c r="E88" s="516"/>
      <c r="F88" s="516"/>
      <c r="G88" s="516"/>
      <c r="H88" s="516"/>
      <c r="I88" s="516"/>
      <c r="J88" s="516"/>
      <c r="K88" s="516"/>
      <c r="L88" s="516"/>
      <c r="M88" s="516"/>
      <c r="N88" s="516"/>
    </row>
    <row r="89" spans="1:14" x14ac:dyDescent="0.25">
      <c r="A89" s="516"/>
      <c r="B89" s="516"/>
      <c r="C89" s="516"/>
      <c r="D89" s="516"/>
      <c r="E89" s="516"/>
      <c r="F89" s="516"/>
      <c r="G89" s="516"/>
      <c r="H89" s="516"/>
      <c r="I89" s="516"/>
      <c r="J89" s="516"/>
      <c r="K89" s="516"/>
      <c r="L89" s="516"/>
      <c r="M89" s="516"/>
      <c r="N89" s="516"/>
    </row>
    <row r="90" spans="1:14" x14ac:dyDescent="0.25">
      <c r="A90" s="516"/>
      <c r="B90" s="516"/>
      <c r="C90" s="516"/>
      <c r="D90" s="516"/>
      <c r="E90" s="516"/>
      <c r="F90" s="516"/>
      <c r="G90" s="516"/>
      <c r="H90" s="516"/>
      <c r="I90" s="516"/>
      <c r="J90" s="516"/>
      <c r="K90" s="516"/>
      <c r="L90" s="516"/>
      <c r="M90" s="516"/>
      <c r="N90" s="516"/>
    </row>
    <row r="91" spans="1:14" x14ac:dyDescent="0.25">
      <c r="A91" s="516"/>
      <c r="B91" s="516"/>
      <c r="C91" s="516"/>
      <c r="D91" s="516"/>
      <c r="E91" s="516"/>
      <c r="F91" s="516"/>
      <c r="G91" s="516"/>
      <c r="H91" s="516"/>
      <c r="I91" s="516"/>
      <c r="J91" s="516"/>
      <c r="K91" s="516"/>
      <c r="L91" s="516"/>
      <c r="M91" s="516"/>
      <c r="N91" s="516"/>
    </row>
    <row r="92" spans="1:14" x14ac:dyDescent="0.25">
      <c r="A92" s="516"/>
      <c r="B92" s="516"/>
      <c r="C92" s="516"/>
      <c r="D92" s="516"/>
      <c r="E92" s="516"/>
      <c r="F92" s="516"/>
      <c r="G92" s="516"/>
      <c r="H92" s="516"/>
      <c r="I92" s="516"/>
      <c r="J92" s="516"/>
      <c r="K92" s="516"/>
      <c r="L92" s="516"/>
      <c r="M92" s="516"/>
      <c r="N92" s="516"/>
    </row>
    <row r="93" spans="1:14" x14ac:dyDescent="0.25">
      <c r="A93" s="516"/>
      <c r="B93" s="516"/>
      <c r="C93" s="516"/>
      <c r="D93" s="516"/>
      <c r="E93" s="516"/>
      <c r="F93" s="516"/>
      <c r="G93" s="516"/>
      <c r="H93" s="516"/>
      <c r="I93" s="516"/>
      <c r="J93" s="516"/>
      <c r="K93" s="516"/>
      <c r="L93" s="516"/>
      <c r="M93" s="516"/>
      <c r="N93" s="516"/>
    </row>
    <row r="94" spans="1:14" x14ac:dyDescent="0.25">
      <c r="A94" s="516"/>
      <c r="B94" s="516"/>
      <c r="C94" s="516"/>
      <c r="D94" s="516"/>
      <c r="E94" s="516"/>
      <c r="F94" s="516"/>
      <c r="G94" s="516"/>
      <c r="H94" s="516"/>
      <c r="I94" s="516"/>
      <c r="J94" s="516"/>
      <c r="K94" s="516"/>
      <c r="L94" s="516"/>
      <c r="M94" s="516"/>
      <c r="N94" s="516"/>
    </row>
    <row r="95" spans="1:14" x14ac:dyDescent="0.25">
      <c r="A95" s="516"/>
      <c r="B95" s="516"/>
      <c r="C95" s="516"/>
      <c r="D95" s="516"/>
      <c r="E95" s="516"/>
      <c r="F95" s="516"/>
      <c r="G95" s="516"/>
      <c r="H95" s="516"/>
      <c r="I95" s="516"/>
      <c r="J95" s="516"/>
      <c r="K95" s="516"/>
      <c r="L95" s="516"/>
      <c r="M95" s="516"/>
      <c r="N95" s="516"/>
    </row>
    <row r="96" spans="1:14" x14ac:dyDescent="0.25">
      <c r="A96" s="516"/>
      <c r="B96" s="516"/>
      <c r="C96" s="516"/>
      <c r="D96" s="516"/>
      <c r="E96" s="516"/>
      <c r="F96" s="516"/>
      <c r="G96" s="516"/>
      <c r="H96" s="516"/>
      <c r="I96" s="516"/>
      <c r="J96" s="516"/>
      <c r="K96" s="516"/>
      <c r="L96" s="516"/>
      <c r="M96" s="516"/>
      <c r="N96" s="516"/>
    </row>
  </sheetData>
  <sheetProtection password="CAC7" sheet="1" objects="1" scenarios="1"/>
  <mergeCells count="39">
    <mergeCell ref="B49:N49"/>
    <mergeCell ref="B50:N50"/>
    <mergeCell ref="B27:N27"/>
    <mergeCell ref="B44:N44"/>
    <mergeCell ref="B45:N45"/>
    <mergeCell ref="B46:N46"/>
    <mergeCell ref="B47:N47"/>
    <mergeCell ref="B48:N48"/>
    <mergeCell ref="B39:N39"/>
    <mergeCell ref="B40:N40"/>
    <mergeCell ref="B41:N41"/>
    <mergeCell ref="B42:N42"/>
    <mergeCell ref="B43:N43"/>
    <mergeCell ref="B34:N34"/>
    <mergeCell ref="B35:N35"/>
    <mergeCell ref="B36:N36"/>
    <mergeCell ref="B37:N37"/>
    <mergeCell ref="B38:N38"/>
    <mergeCell ref="G2:N2"/>
    <mergeCell ref="A1:B1"/>
    <mergeCell ref="A2:B2"/>
    <mergeCell ref="C2:F2"/>
    <mergeCell ref="E1:F1"/>
    <mergeCell ref="G1:N1"/>
    <mergeCell ref="A7:N7"/>
    <mergeCell ref="A8:N12"/>
    <mergeCell ref="B26:N26"/>
    <mergeCell ref="A6:N6"/>
    <mergeCell ref="A14:N14"/>
    <mergeCell ref="A15:N19"/>
    <mergeCell ref="B29:N29"/>
    <mergeCell ref="B30:N30"/>
    <mergeCell ref="B33:N33"/>
    <mergeCell ref="B25:N25"/>
    <mergeCell ref="A21:N21"/>
    <mergeCell ref="B23:N23"/>
    <mergeCell ref="B24:N24"/>
    <mergeCell ref="B28:N28"/>
    <mergeCell ref="H22:M22"/>
  </mergeCells>
  <pageMargins left="0.25" right="0.25" top="0.75" bottom="0.75" header="0.3" footer="0.3"/>
  <pageSetup scale="6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296"/>
  <sheetViews>
    <sheetView topLeftCell="A16" zoomScale="40" zoomScaleNormal="40" zoomScaleSheetLayoutView="40" zoomScalePageLayoutView="80" workbookViewId="0">
      <selection activeCell="J30" sqref="J30"/>
    </sheetView>
  </sheetViews>
  <sheetFormatPr defaultColWidth="9.109375" defaultRowHeight="17.399999999999999" x14ac:dyDescent="0.3"/>
  <cols>
    <col min="1" max="1" width="15.5546875" style="3" customWidth="1"/>
    <col min="2" max="2" width="37.44140625" style="3" customWidth="1"/>
    <col min="3" max="3" width="62" style="3" customWidth="1"/>
    <col min="4" max="4" width="40" style="3" customWidth="1"/>
    <col min="5" max="5" width="30.77734375" style="3" customWidth="1"/>
    <col min="6" max="6" width="32.21875" style="3" customWidth="1"/>
    <col min="7" max="7" width="32.5546875" style="3" customWidth="1"/>
    <col min="8" max="8" width="28" style="3" customWidth="1"/>
    <col min="9" max="9" width="29.88671875" style="3" customWidth="1"/>
    <col min="10" max="10" width="29" style="3" customWidth="1"/>
    <col min="11" max="11" width="28" style="3" customWidth="1"/>
    <col min="12" max="12" width="31.77734375" style="3" customWidth="1"/>
    <col min="13" max="13" width="31.21875" style="3" customWidth="1"/>
    <col min="14" max="14" width="25.44140625" style="3" customWidth="1"/>
    <col min="15" max="15" width="23.109375" style="3" customWidth="1"/>
    <col min="16" max="16" width="13" style="3" customWidth="1"/>
    <col min="17" max="17" width="38.44140625" style="3" customWidth="1"/>
    <col min="18" max="18" width="30.21875" style="3" hidden="1" customWidth="1"/>
    <col min="19" max="34" width="9.109375" style="3"/>
    <col min="35" max="35" width="9.109375" style="3" customWidth="1"/>
    <col min="36" max="16384" width="9.109375" style="3"/>
  </cols>
  <sheetData>
    <row r="1" spans="1:18" s="5" customFormat="1" ht="54" customHeight="1" x14ac:dyDescent="0.25">
      <c r="A1" s="663" t="s">
        <v>200</v>
      </c>
      <c r="B1" s="664"/>
      <c r="C1" s="529">
        <v>73</v>
      </c>
      <c r="D1" s="530" t="s">
        <v>1</v>
      </c>
      <c r="E1" s="699" t="s">
        <v>350</v>
      </c>
      <c r="F1" s="700"/>
      <c r="G1" s="671" t="s">
        <v>268</v>
      </c>
      <c r="H1" s="672"/>
      <c r="I1" s="672"/>
      <c r="J1" s="672"/>
      <c r="K1" s="672"/>
      <c r="L1" s="672"/>
      <c r="M1" s="672"/>
      <c r="N1" s="672"/>
      <c r="O1" s="673"/>
      <c r="R1" s="6"/>
    </row>
    <row r="2" spans="1:18" s="5" customFormat="1" ht="54" customHeight="1" x14ac:dyDescent="0.25">
      <c r="A2" s="663" t="s">
        <v>0</v>
      </c>
      <c r="B2" s="665"/>
      <c r="C2" s="693" t="s">
        <v>363</v>
      </c>
      <c r="D2" s="694"/>
      <c r="E2" s="694"/>
      <c r="F2" s="695"/>
      <c r="G2" s="661" t="s">
        <v>166</v>
      </c>
      <c r="H2" s="661"/>
      <c r="I2" s="661"/>
      <c r="J2" s="661"/>
      <c r="K2" s="661"/>
      <c r="L2" s="661"/>
      <c r="M2" s="661"/>
      <c r="N2" s="661"/>
      <c r="O2" s="662"/>
      <c r="R2" s="7"/>
    </row>
    <row r="3" spans="1:18" s="8" customFormat="1" ht="21.75" customHeight="1" x14ac:dyDescent="0.35">
      <c r="P3" s="4"/>
      <c r="Q3" s="4"/>
    </row>
    <row r="4" spans="1:18" s="4" customFormat="1" ht="21" x14ac:dyDescent="0.35">
      <c r="A4" s="9"/>
      <c r="B4" s="10"/>
      <c r="C4" s="696" t="s">
        <v>128</v>
      </c>
      <c r="D4" s="697"/>
      <c r="E4" s="697"/>
      <c r="F4" s="697"/>
      <c r="G4" s="697"/>
      <c r="H4" s="697"/>
      <c r="I4" s="697"/>
      <c r="J4" s="697"/>
      <c r="K4" s="697"/>
      <c r="L4" s="698"/>
      <c r="M4" s="77"/>
      <c r="N4" s="77"/>
      <c r="O4" s="8"/>
      <c r="R4" s="8"/>
    </row>
    <row r="5" spans="1:18" s="4" customFormat="1" ht="60" customHeight="1" x14ac:dyDescent="0.35">
      <c r="A5" s="78">
        <v>1</v>
      </c>
      <c r="B5" s="79" t="s">
        <v>3</v>
      </c>
      <c r="C5" s="690" t="s">
        <v>129</v>
      </c>
      <c r="D5" s="691"/>
      <c r="E5" s="691"/>
      <c r="F5" s="692"/>
      <c r="G5" s="80" t="s">
        <v>293</v>
      </c>
      <c r="H5" s="81" t="s">
        <v>106</v>
      </c>
      <c r="I5" s="81" t="s">
        <v>4</v>
      </c>
      <c r="J5" s="80" t="s">
        <v>107</v>
      </c>
      <c r="K5" s="81" t="s">
        <v>5</v>
      </c>
      <c r="L5" s="81" t="s">
        <v>273</v>
      </c>
      <c r="M5" s="81" t="s">
        <v>248</v>
      </c>
      <c r="N5" s="81" t="s">
        <v>249</v>
      </c>
      <c r="O5" s="469" t="s">
        <v>250</v>
      </c>
      <c r="R5" s="8"/>
    </row>
    <row r="6" spans="1:18" s="4" customFormat="1" ht="53.25" customHeight="1" x14ac:dyDescent="0.45">
      <c r="A6" s="37">
        <v>1.01</v>
      </c>
      <c r="B6" s="32" t="s">
        <v>13</v>
      </c>
      <c r="C6" s="674" t="s">
        <v>365</v>
      </c>
      <c r="D6" s="675"/>
      <c r="E6" s="675"/>
      <c r="F6" s="676"/>
      <c r="G6" s="39">
        <v>2000</v>
      </c>
      <c r="H6" s="177">
        <v>0</v>
      </c>
      <c r="I6" s="177">
        <v>2000</v>
      </c>
      <c r="J6" s="177">
        <v>0</v>
      </c>
      <c r="K6" s="177">
        <v>0</v>
      </c>
      <c r="L6" s="178">
        <f>SUM(G6:K6)</f>
        <v>4000</v>
      </c>
      <c r="M6" s="180">
        <v>3310</v>
      </c>
      <c r="N6" s="470">
        <f t="shared" ref="N6:N17" si="0">L6-M6</f>
        <v>690</v>
      </c>
      <c r="O6" s="539">
        <f>IF(AND(L6=0,M6=0),"none allocated",IF(M6=0,"new",N6/M6))</f>
        <v>0.20845921450151059</v>
      </c>
      <c r="R6" s="8"/>
    </row>
    <row r="7" spans="1:18" s="4" customFormat="1" ht="53.25" customHeight="1" x14ac:dyDescent="0.45">
      <c r="A7" s="38">
        <v>1.02</v>
      </c>
      <c r="B7" s="32" t="s">
        <v>14</v>
      </c>
      <c r="C7" s="674" t="s">
        <v>364</v>
      </c>
      <c r="D7" s="675"/>
      <c r="E7" s="675"/>
      <c r="F7" s="676"/>
      <c r="G7" s="39">
        <v>0</v>
      </c>
      <c r="H7" s="177">
        <v>0</v>
      </c>
      <c r="I7" s="177"/>
      <c r="J7" s="179">
        <v>0</v>
      </c>
      <c r="K7" s="177">
        <v>0</v>
      </c>
      <c r="L7" s="178">
        <f>SUM(G7:K7)</f>
        <v>0</v>
      </c>
      <c r="M7" s="180">
        <v>4310</v>
      </c>
      <c r="N7" s="470">
        <f t="shared" si="0"/>
        <v>-4310</v>
      </c>
      <c r="O7" s="539">
        <f t="shared" ref="O7:O18" si="1">IF(AND(L7=0,M7=0),"none allocated",IF(M7=0,"new",N7/M7))</f>
        <v>-1</v>
      </c>
      <c r="R7" s="8"/>
    </row>
    <row r="8" spans="1:18" s="4" customFormat="1" ht="53.25" customHeight="1" x14ac:dyDescent="0.45">
      <c r="A8" s="38">
        <v>1.03</v>
      </c>
      <c r="B8" s="32" t="s">
        <v>16</v>
      </c>
      <c r="C8" s="674" t="s">
        <v>366</v>
      </c>
      <c r="D8" s="675"/>
      <c r="E8" s="675"/>
      <c r="F8" s="676"/>
      <c r="G8" s="39">
        <v>1000</v>
      </c>
      <c r="H8" s="177">
        <v>0</v>
      </c>
      <c r="I8" s="177">
        <v>1000</v>
      </c>
      <c r="J8" s="179">
        <v>0</v>
      </c>
      <c r="K8" s="177">
        <v>0</v>
      </c>
      <c r="L8" s="178">
        <f t="shared" ref="L8:L17" si="2">SUM(G8:K8)</f>
        <v>2000</v>
      </c>
      <c r="M8" s="180">
        <v>0</v>
      </c>
      <c r="N8" s="470">
        <f t="shared" si="0"/>
        <v>2000</v>
      </c>
      <c r="O8" s="539" t="str">
        <f t="shared" si="1"/>
        <v>new</v>
      </c>
      <c r="R8" s="8"/>
    </row>
    <row r="9" spans="1:18" s="4" customFormat="1" ht="53.25" customHeight="1" x14ac:dyDescent="0.45">
      <c r="A9" s="38">
        <v>1.04</v>
      </c>
      <c r="B9" s="32" t="s">
        <v>309</v>
      </c>
      <c r="C9" s="674" t="s">
        <v>367</v>
      </c>
      <c r="D9" s="675"/>
      <c r="E9" s="675"/>
      <c r="F9" s="676"/>
      <c r="G9" s="39">
        <v>1000</v>
      </c>
      <c r="H9" s="177">
        <v>0</v>
      </c>
      <c r="I9" s="177">
        <v>1000</v>
      </c>
      <c r="J9" s="179">
        <v>0</v>
      </c>
      <c r="K9" s="177">
        <v>0</v>
      </c>
      <c r="L9" s="178">
        <f t="shared" si="2"/>
        <v>2000</v>
      </c>
      <c r="M9" s="180">
        <v>9560</v>
      </c>
      <c r="N9" s="470">
        <f t="shared" si="0"/>
        <v>-7560</v>
      </c>
      <c r="O9" s="539">
        <f t="shared" si="1"/>
        <v>-0.79079497907949792</v>
      </c>
      <c r="R9" s="8"/>
    </row>
    <row r="10" spans="1:18" s="4" customFormat="1" ht="53.25" customHeight="1" x14ac:dyDescent="0.45">
      <c r="A10" s="38">
        <v>1.05</v>
      </c>
      <c r="B10" s="32" t="s">
        <v>19</v>
      </c>
      <c r="C10" s="674" t="s">
        <v>374</v>
      </c>
      <c r="D10" s="675"/>
      <c r="E10" s="675"/>
      <c r="F10" s="676"/>
      <c r="G10" s="39">
        <v>0</v>
      </c>
      <c r="H10" s="177"/>
      <c r="I10" s="177">
        <v>0</v>
      </c>
      <c r="J10" s="179">
        <v>0</v>
      </c>
      <c r="K10" s="177">
        <v>0</v>
      </c>
      <c r="L10" s="178">
        <f t="shared" si="2"/>
        <v>0</v>
      </c>
      <c r="M10" s="180">
        <v>7996</v>
      </c>
      <c r="N10" s="470">
        <f t="shared" si="0"/>
        <v>-7996</v>
      </c>
      <c r="O10" s="539">
        <f t="shared" si="1"/>
        <v>-1</v>
      </c>
      <c r="R10" s="8"/>
    </row>
    <row r="11" spans="1:18" s="4" customFormat="1" ht="53.25" customHeight="1" x14ac:dyDescent="0.45">
      <c r="A11" s="38">
        <v>1.06</v>
      </c>
      <c r="B11" s="32" t="s">
        <v>20</v>
      </c>
      <c r="C11" s="674" t="s">
        <v>368</v>
      </c>
      <c r="D11" s="675"/>
      <c r="E11" s="675"/>
      <c r="F11" s="676"/>
      <c r="G11" s="39">
        <v>0</v>
      </c>
      <c r="H11" s="177">
        <v>0</v>
      </c>
      <c r="I11" s="177">
        <v>0</v>
      </c>
      <c r="J11" s="179">
        <v>0</v>
      </c>
      <c r="K11" s="177">
        <v>0</v>
      </c>
      <c r="L11" s="178">
        <f t="shared" si="2"/>
        <v>0</v>
      </c>
      <c r="M11" s="180">
        <v>0</v>
      </c>
      <c r="N11" s="470">
        <f t="shared" si="0"/>
        <v>0</v>
      </c>
      <c r="O11" s="539" t="str">
        <f t="shared" si="1"/>
        <v>none allocated</v>
      </c>
      <c r="R11" s="8"/>
    </row>
    <row r="12" spans="1:18" s="4" customFormat="1" ht="53.25" customHeight="1" x14ac:dyDescent="0.45">
      <c r="A12" s="38">
        <v>1.07</v>
      </c>
      <c r="B12" s="32" t="s">
        <v>21</v>
      </c>
      <c r="C12" s="674" t="s">
        <v>369</v>
      </c>
      <c r="D12" s="675"/>
      <c r="E12" s="675"/>
      <c r="F12" s="676"/>
      <c r="G12" s="39">
        <v>1000</v>
      </c>
      <c r="H12" s="177">
        <v>0</v>
      </c>
      <c r="I12" s="177">
        <v>1000</v>
      </c>
      <c r="J12" s="179">
        <v>0</v>
      </c>
      <c r="K12" s="177">
        <v>0</v>
      </c>
      <c r="L12" s="178">
        <f t="shared" si="2"/>
        <v>2000</v>
      </c>
      <c r="M12" s="180">
        <v>3060</v>
      </c>
      <c r="N12" s="470">
        <f t="shared" si="0"/>
        <v>-1060</v>
      </c>
      <c r="O12" s="539">
        <f t="shared" si="1"/>
        <v>-0.34640522875816993</v>
      </c>
      <c r="R12" s="8"/>
    </row>
    <row r="13" spans="1:18" s="4" customFormat="1" ht="53.25" customHeight="1" x14ac:dyDescent="0.45">
      <c r="A13" s="38">
        <v>1.08</v>
      </c>
      <c r="B13" s="116" t="s">
        <v>312</v>
      </c>
      <c r="C13" s="674" t="s">
        <v>311</v>
      </c>
      <c r="D13" s="675"/>
      <c r="E13" s="675"/>
      <c r="F13" s="676"/>
      <c r="G13" s="39">
        <v>0</v>
      </c>
      <c r="H13" s="177">
        <v>0</v>
      </c>
      <c r="I13" s="177">
        <v>0</v>
      </c>
      <c r="J13" s="179">
        <v>0</v>
      </c>
      <c r="K13" s="177">
        <v>0</v>
      </c>
      <c r="L13" s="178">
        <f t="shared" si="2"/>
        <v>0</v>
      </c>
      <c r="M13" s="180">
        <v>0</v>
      </c>
      <c r="N13" s="470">
        <f t="shared" si="0"/>
        <v>0</v>
      </c>
      <c r="O13" s="539" t="str">
        <f t="shared" si="1"/>
        <v>none allocated</v>
      </c>
      <c r="R13" s="8"/>
    </row>
    <row r="14" spans="1:18" s="4" customFormat="1" ht="53.25" customHeight="1" x14ac:dyDescent="0.45">
      <c r="A14" s="37">
        <v>1.0900000000000001</v>
      </c>
      <c r="B14" s="116" t="s">
        <v>313</v>
      </c>
      <c r="C14" s="674" t="s">
        <v>311</v>
      </c>
      <c r="D14" s="675"/>
      <c r="E14" s="675"/>
      <c r="F14" s="676"/>
      <c r="G14" s="39">
        <v>0</v>
      </c>
      <c r="H14" s="177">
        <v>0</v>
      </c>
      <c r="I14" s="177">
        <v>0</v>
      </c>
      <c r="J14" s="179">
        <v>0</v>
      </c>
      <c r="K14" s="177">
        <v>0</v>
      </c>
      <c r="L14" s="178">
        <f t="shared" si="2"/>
        <v>0</v>
      </c>
      <c r="M14" s="180">
        <v>0</v>
      </c>
      <c r="N14" s="470">
        <f t="shared" si="0"/>
        <v>0</v>
      </c>
      <c r="O14" s="539" t="str">
        <f t="shared" si="1"/>
        <v>none allocated</v>
      </c>
      <c r="R14" s="8"/>
    </row>
    <row r="15" spans="1:18" s="4" customFormat="1" ht="53.25" customHeight="1" x14ac:dyDescent="0.45">
      <c r="A15" s="38">
        <v>1.1000000000000001</v>
      </c>
      <c r="B15" s="116" t="s">
        <v>314</v>
      </c>
      <c r="C15" s="674" t="s">
        <v>311</v>
      </c>
      <c r="D15" s="675"/>
      <c r="E15" s="675"/>
      <c r="F15" s="676"/>
      <c r="G15" s="39">
        <v>0</v>
      </c>
      <c r="H15" s="177">
        <v>0</v>
      </c>
      <c r="I15" s="177">
        <v>0</v>
      </c>
      <c r="J15" s="179">
        <v>0</v>
      </c>
      <c r="K15" s="177">
        <v>0</v>
      </c>
      <c r="L15" s="178">
        <f t="shared" si="2"/>
        <v>0</v>
      </c>
      <c r="M15" s="180">
        <v>0</v>
      </c>
      <c r="N15" s="470">
        <f t="shared" si="0"/>
        <v>0</v>
      </c>
      <c r="O15" s="539" t="str">
        <f t="shared" si="1"/>
        <v>none allocated</v>
      </c>
      <c r="R15" s="8"/>
    </row>
    <row r="16" spans="1:18" s="4" customFormat="1" ht="53.25" customHeight="1" x14ac:dyDescent="0.45">
      <c r="A16" s="38">
        <v>1.1100000000000001</v>
      </c>
      <c r="B16" s="116" t="s">
        <v>315</v>
      </c>
      <c r="C16" s="674" t="s">
        <v>311</v>
      </c>
      <c r="D16" s="675"/>
      <c r="E16" s="675"/>
      <c r="F16" s="676"/>
      <c r="G16" s="39">
        <v>0</v>
      </c>
      <c r="H16" s="177">
        <v>0</v>
      </c>
      <c r="I16" s="177">
        <v>0</v>
      </c>
      <c r="J16" s="179">
        <v>0</v>
      </c>
      <c r="K16" s="177">
        <v>0</v>
      </c>
      <c r="L16" s="178">
        <f t="shared" si="2"/>
        <v>0</v>
      </c>
      <c r="M16" s="180">
        <v>0</v>
      </c>
      <c r="N16" s="470">
        <f t="shared" si="0"/>
        <v>0</v>
      </c>
      <c r="O16" s="539" t="str">
        <f t="shared" si="1"/>
        <v>none allocated</v>
      </c>
      <c r="R16" s="8"/>
    </row>
    <row r="17" spans="1:18" s="4" customFormat="1" ht="53.25" customHeight="1" x14ac:dyDescent="0.45">
      <c r="A17" s="38">
        <v>1.1200000000000001</v>
      </c>
      <c r="B17" s="116" t="s">
        <v>316</v>
      </c>
      <c r="C17" s="674" t="s">
        <v>311</v>
      </c>
      <c r="D17" s="675"/>
      <c r="E17" s="675"/>
      <c r="F17" s="676"/>
      <c r="G17" s="39">
        <v>0</v>
      </c>
      <c r="H17" s="177">
        <v>0</v>
      </c>
      <c r="I17" s="177">
        <v>0</v>
      </c>
      <c r="J17" s="179">
        <v>0</v>
      </c>
      <c r="K17" s="177">
        <v>0</v>
      </c>
      <c r="L17" s="178">
        <f t="shared" si="2"/>
        <v>0</v>
      </c>
      <c r="M17" s="180">
        <v>0</v>
      </c>
      <c r="N17" s="470">
        <f t="shared" si="0"/>
        <v>0</v>
      </c>
      <c r="O17" s="539" t="str">
        <f t="shared" si="1"/>
        <v>none allocated</v>
      </c>
      <c r="R17" s="8"/>
    </row>
    <row r="18" spans="1:18" s="4" customFormat="1" ht="30" x14ac:dyDescent="0.45">
      <c r="A18" s="85"/>
      <c r="B18" s="86"/>
      <c r="C18" s="86"/>
      <c r="D18" s="86"/>
      <c r="E18" s="86"/>
      <c r="F18" s="87" t="s">
        <v>23</v>
      </c>
      <c r="G18" s="178">
        <f t="shared" ref="G18:N18" si="3">SUM(G6:G17)</f>
        <v>5000</v>
      </c>
      <c r="H18" s="178">
        <f t="shared" si="3"/>
        <v>0</v>
      </c>
      <c r="I18" s="178">
        <f t="shared" si="3"/>
        <v>5000</v>
      </c>
      <c r="J18" s="178">
        <f t="shared" si="3"/>
        <v>0</v>
      </c>
      <c r="K18" s="178">
        <f t="shared" si="3"/>
        <v>0</v>
      </c>
      <c r="L18" s="178">
        <f t="shared" si="3"/>
        <v>10000</v>
      </c>
      <c r="M18" s="181">
        <f>SUM(M6:M17)</f>
        <v>28236</v>
      </c>
      <c r="N18" s="471">
        <f t="shared" si="3"/>
        <v>-18236</v>
      </c>
      <c r="O18" s="539">
        <f t="shared" si="1"/>
        <v>-0.64584218727865139</v>
      </c>
      <c r="R18" s="8"/>
    </row>
    <row r="19" spans="1:18" s="4" customFormat="1" ht="30" x14ac:dyDescent="0.35">
      <c r="A19" s="85"/>
      <c r="B19" s="86"/>
      <c r="C19" s="86"/>
      <c r="D19" s="86"/>
      <c r="E19" s="86"/>
      <c r="F19" s="88"/>
      <c r="G19" s="89"/>
      <c r="H19" s="89"/>
      <c r="I19" s="89"/>
      <c r="J19" s="89"/>
      <c r="K19" s="89"/>
      <c r="L19" s="89"/>
      <c r="M19" s="89"/>
      <c r="N19" s="89"/>
      <c r="O19" s="540">
        <f>COUNTIF(O6:O17,"&gt;=.25")+COUNTIF(O6:O17,"&lt;=-.25")+COUNTIF(O6:O17,"new")</f>
        <v>5</v>
      </c>
      <c r="R19" s="8"/>
    </row>
    <row r="20" spans="1:18" s="4" customFormat="1" ht="37.5" customHeight="1" x14ac:dyDescent="0.5">
      <c r="A20" s="85"/>
      <c r="B20" s="86"/>
      <c r="C20" s="86"/>
      <c r="D20" s="86"/>
      <c r="E20" s="86"/>
      <c r="F20" s="90"/>
      <c r="G20" s="90"/>
      <c r="H20" s="91"/>
      <c r="I20" s="91"/>
      <c r="J20" s="91"/>
      <c r="K20" s="91"/>
      <c r="L20" s="91"/>
      <c r="M20" s="82"/>
      <c r="N20" s="82"/>
      <c r="O20" s="82"/>
      <c r="R20" s="8"/>
    </row>
    <row r="21" spans="1:18" s="4" customFormat="1" ht="30" x14ac:dyDescent="0.5">
      <c r="A21" s="677" t="s">
        <v>2</v>
      </c>
      <c r="B21" s="678"/>
      <c r="C21" s="678"/>
      <c r="D21" s="679"/>
      <c r="E21" s="684" t="s">
        <v>274</v>
      </c>
      <c r="F21" s="685"/>
      <c r="G21" s="685"/>
      <c r="H21" s="685"/>
      <c r="I21" s="686"/>
      <c r="J21" s="683" t="s">
        <v>305</v>
      </c>
      <c r="K21" s="92"/>
      <c r="L21" s="82"/>
      <c r="M21" s="82"/>
      <c r="N21" s="82"/>
      <c r="O21" s="82"/>
      <c r="R21" s="8"/>
    </row>
    <row r="22" spans="1:18" s="4" customFormat="1" ht="39" customHeight="1" x14ac:dyDescent="0.35">
      <c r="A22" s="93">
        <v>1</v>
      </c>
      <c r="B22" s="94" t="s">
        <v>3</v>
      </c>
      <c r="C22" s="680" t="s">
        <v>6</v>
      </c>
      <c r="D22" s="682"/>
      <c r="E22" s="95" t="s">
        <v>8</v>
      </c>
      <c r="F22" s="95" t="s">
        <v>9</v>
      </c>
      <c r="G22" s="95" t="s">
        <v>10</v>
      </c>
      <c r="H22" s="95" t="s">
        <v>11</v>
      </c>
      <c r="I22" s="108" t="s">
        <v>275</v>
      </c>
      <c r="J22" s="683"/>
      <c r="K22" s="680" t="s">
        <v>231</v>
      </c>
      <c r="L22" s="681"/>
      <c r="M22" s="681"/>
      <c r="N22" s="681"/>
      <c r="O22" s="682"/>
    </row>
    <row r="23" spans="1:18" s="4" customFormat="1" ht="43.5" customHeight="1" x14ac:dyDescent="0.35">
      <c r="A23" s="408">
        <f>A6</f>
        <v>1.01</v>
      </c>
      <c r="B23" s="42" t="str">
        <f>B6</f>
        <v>Website</v>
      </c>
      <c r="C23" s="442" t="s">
        <v>370</v>
      </c>
      <c r="D23" s="443"/>
      <c r="E23" s="174">
        <v>2000</v>
      </c>
      <c r="F23" s="174">
        <v>2000</v>
      </c>
      <c r="G23" s="174">
        <v>2000</v>
      </c>
      <c r="H23" s="174">
        <v>2000</v>
      </c>
      <c r="I23" s="175">
        <f>SUM(E23:H23)</f>
        <v>8000</v>
      </c>
      <c r="J23" s="382" t="s">
        <v>128</v>
      </c>
      <c r="K23" s="687"/>
      <c r="L23" s="688"/>
      <c r="M23" s="688"/>
      <c r="N23" s="688"/>
      <c r="O23" s="689"/>
      <c r="P23" s="526"/>
      <c r="Q23" s="526"/>
    </row>
    <row r="24" spans="1:18" s="4" customFormat="1" ht="43.5" customHeight="1" x14ac:dyDescent="0.35">
      <c r="A24" s="408">
        <v>1.02</v>
      </c>
      <c r="B24" s="32" t="s">
        <v>14</v>
      </c>
      <c r="C24" s="442" t="s">
        <v>371</v>
      </c>
      <c r="D24" s="443"/>
      <c r="E24" s="174" t="s">
        <v>128</v>
      </c>
      <c r="F24" s="174" t="s">
        <v>128</v>
      </c>
      <c r="G24" s="174" t="s">
        <v>128</v>
      </c>
      <c r="H24" s="174" t="s">
        <v>128</v>
      </c>
      <c r="I24" s="175">
        <f>SUM(E24:H24)</f>
        <v>0</v>
      </c>
      <c r="J24" s="382">
        <v>1000</v>
      </c>
      <c r="K24" s="687"/>
      <c r="L24" s="688"/>
      <c r="M24" s="688"/>
      <c r="N24" s="688"/>
      <c r="O24" s="689"/>
      <c r="P24" s="526"/>
      <c r="Q24" s="526"/>
    </row>
    <row r="25" spans="1:18" s="4" customFormat="1" ht="43.5" customHeight="1" x14ac:dyDescent="0.35">
      <c r="A25" s="408">
        <f>A8</f>
        <v>1.03</v>
      </c>
      <c r="B25" s="32" t="s">
        <v>16</v>
      </c>
      <c r="C25" s="442" t="s">
        <v>372</v>
      </c>
      <c r="D25" s="443"/>
      <c r="E25" s="174">
        <v>1000</v>
      </c>
      <c r="F25" s="174">
        <v>1000</v>
      </c>
      <c r="G25" s="174">
        <v>1000</v>
      </c>
      <c r="H25" s="174">
        <v>1000</v>
      </c>
      <c r="I25" s="175">
        <f>SUM(E25:H25)</f>
        <v>4000</v>
      </c>
      <c r="J25" s="382" t="s">
        <v>128</v>
      </c>
      <c r="K25" s="687"/>
      <c r="L25" s="688"/>
      <c r="M25" s="688"/>
      <c r="N25" s="688"/>
      <c r="O25" s="689"/>
      <c r="P25" s="527"/>
      <c r="Q25" s="527"/>
    </row>
    <row r="26" spans="1:18" s="4" customFormat="1" ht="43.5" customHeight="1" x14ac:dyDescent="0.35">
      <c r="A26" s="408">
        <v>1.04</v>
      </c>
      <c r="B26" s="32" t="s">
        <v>17</v>
      </c>
      <c r="C26" s="442" t="s">
        <v>18</v>
      </c>
      <c r="D26" s="443"/>
      <c r="E26" s="174">
        <v>200</v>
      </c>
      <c r="F26" s="174">
        <v>200</v>
      </c>
      <c r="G26" s="174">
        <v>200</v>
      </c>
      <c r="H26" s="174">
        <v>200</v>
      </c>
      <c r="I26" s="175">
        <f>SUM(E26:H26)</f>
        <v>800</v>
      </c>
      <c r="J26" s="382" t="s">
        <v>128</v>
      </c>
      <c r="K26" s="687"/>
      <c r="L26" s="688"/>
      <c r="M26" s="688"/>
      <c r="N26" s="688"/>
      <c r="O26" s="689"/>
      <c r="P26" s="527"/>
      <c r="Q26" s="527"/>
    </row>
    <row r="27" spans="1:18" s="4" customFormat="1" ht="43.5" customHeight="1" x14ac:dyDescent="0.35">
      <c r="A27" s="408">
        <f t="shared" ref="A27:B34" si="4">A10</f>
        <v>1.05</v>
      </c>
      <c r="B27" s="32" t="str">
        <f t="shared" si="4"/>
        <v>Decorative Banners</v>
      </c>
      <c r="C27" s="442" t="s">
        <v>373</v>
      </c>
      <c r="D27" s="443"/>
      <c r="E27" s="176" t="s">
        <v>128</v>
      </c>
      <c r="F27" s="176" t="s">
        <v>128</v>
      </c>
      <c r="G27" s="176" t="s">
        <v>128</v>
      </c>
      <c r="H27" s="176" t="s">
        <v>128</v>
      </c>
      <c r="I27" s="175">
        <f t="shared" ref="I27:I34" si="5">SUM(E27:H27)</f>
        <v>0</v>
      </c>
      <c r="J27" s="383" t="s">
        <v>128</v>
      </c>
      <c r="K27" s="687"/>
      <c r="L27" s="688"/>
      <c r="M27" s="688"/>
      <c r="N27" s="688"/>
      <c r="O27" s="689"/>
      <c r="P27" s="528"/>
      <c r="Q27" s="528"/>
    </row>
    <row r="28" spans="1:18" s="4" customFormat="1" ht="43.5" customHeight="1" x14ac:dyDescent="0.35">
      <c r="A28" s="408">
        <f t="shared" si="4"/>
        <v>1.06</v>
      </c>
      <c r="B28" s="32" t="str">
        <f t="shared" si="4"/>
        <v xml:space="preserve">Holiday Decorations </v>
      </c>
      <c r="C28" s="442" t="s">
        <v>375</v>
      </c>
      <c r="D28" s="443"/>
      <c r="E28" s="176" t="s">
        <v>128</v>
      </c>
      <c r="F28" s="176" t="s">
        <v>128</v>
      </c>
      <c r="G28" s="176" t="s">
        <v>128</v>
      </c>
      <c r="H28" s="176" t="s">
        <v>128</v>
      </c>
      <c r="I28" s="175">
        <f t="shared" si="5"/>
        <v>0</v>
      </c>
      <c r="J28" s="383">
        <v>2692</v>
      </c>
      <c r="K28" s="687"/>
      <c r="L28" s="688"/>
      <c r="M28" s="688"/>
      <c r="N28" s="688"/>
      <c r="O28" s="689"/>
    </row>
    <row r="29" spans="1:18" s="4" customFormat="1" ht="43.5" customHeight="1" x14ac:dyDescent="0.35">
      <c r="A29" s="408">
        <f t="shared" si="4"/>
        <v>1.07</v>
      </c>
      <c r="B29" s="32" t="str">
        <f t="shared" si="4"/>
        <v>Print Materials</v>
      </c>
      <c r="C29" s="442" t="s">
        <v>376</v>
      </c>
      <c r="D29" s="443"/>
      <c r="E29" s="176">
        <v>500</v>
      </c>
      <c r="F29" s="176">
        <v>500</v>
      </c>
      <c r="G29" s="176">
        <v>500</v>
      </c>
      <c r="H29" s="176">
        <v>500</v>
      </c>
      <c r="I29" s="175">
        <f t="shared" si="5"/>
        <v>2000</v>
      </c>
      <c r="J29" s="383" t="s">
        <v>128</v>
      </c>
      <c r="K29" s="687"/>
      <c r="L29" s="688"/>
      <c r="M29" s="688"/>
      <c r="N29" s="688"/>
      <c r="O29" s="689"/>
    </row>
    <row r="30" spans="1:18" s="4" customFormat="1" ht="43.5" customHeight="1" x14ac:dyDescent="0.35">
      <c r="A30" s="408">
        <f t="shared" si="4"/>
        <v>1.08</v>
      </c>
      <c r="B30" s="32" t="str">
        <f t="shared" si="4"/>
        <v>[Enter on Tab 1.0 Cell B13]</v>
      </c>
      <c r="C30" s="442" t="s">
        <v>22</v>
      </c>
      <c r="D30" s="443"/>
      <c r="E30" s="176" t="s">
        <v>128</v>
      </c>
      <c r="F30" s="176" t="s">
        <v>128</v>
      </c>
      <c r="G30" s="176" t="s">
        <v>128</v>
      </c>
      <c r="H30" s="176" t="s">
        <v>128</v>
      </c>
      <c r="I30" s="175">
        <f t="shared" si="5"/>
        <v>0</v>
      </c>
      <c r="J30" s="383" t="s">
        <v>128</v>
      </c>
      <c r="K30" s="687"/>
      <c r="L30" s="688"/>
      <c r="M30" s="688"/>
      <c r="N30" s="688"/>
      <c r="O30" s="689"/>
    </row>
    <row r="31" spans="1:18" s="4" customFormat="1" ht="43.5" customHeight="1" x14ac:dyDescent="0.35">
      <c r="A31" s="408">
        <f t="shared" si="4"/>
        <v>1.0900000000000001</v>
      </c>
      <c r="B31" s="32" t="str">
        <f t="shared" si="4"/>
        <v>[Enter on Tab 1.0 Cell B14]</v>
      </c>
      <c r="C31" s="442" t="s">
        <v>22</v>
      </c>
      <c r="D31" s="443"/>
      <c r="E31" s="176" t="s">
        <v>128</v>
      </c>
      <c r="F31" s="176" t="s">
        <v>128</v>
      </c>
      <c r="G31" s="176" t="s">
        <v>128</v>
      </c>
      <c r="H31" s="176" t="s">
        <v>128</v>
      </c>
      <c r="I31" s="175">
        <f>SUM(E31:H31)</f>
        <v>0</v>
      </c>
      <c r="J31" s="383" t="s">
        <v>128</v>
      </c>
      <c r="K31" s="687"/>
      <c r="L31" s="688"/>
      <c r="M31" s="688"/>
      <c r="N31" s="688"/>
      <c r="O31" s="689"/>
    </row>
    <row r="32" spans="1:18" s="4" customFormat="1" ht="43.5" customHeight="1" x14ac:dyDescent="0.35">
      <c r="A32" s="408">
        <f t="shared" si="4"/>
        <v>1.1000000000000001</v>
      </c>
      <c r="B32" s="32" t="str">
        <f t="shared" si="4"/>
        <v>[Enter on Tab 1.0 Cell B15]</v>
      </c>
      <c r="C32" s="442" t="s">
        <v>22</v>
      </c>
      <c r="D32" s="443"/>
      <c r="E32" s="176" t="s">
        <v>128</v>
      </c>
      <c r="F32" s="176" t="s">
        <v>128</v>
      </c>
      <c r="G32" s="176" t="s">
        <v>128</v>
      </c>
      <c r="H32" s="176" t="s">
        <v>128</v>
      </c>
      <c r="I32" s="175">
        <f t="shared" si="5"/>
        <v>0</v>
      </c>
      <c r="J32" s="383" t="s">
        <v>128</v>
      </c>
      <c r="K32" s="687"/>
      <c r="L32" s="688"/>
      <c r="M32" s="688"/>
      <c r="N32" s="688"/>
      <c r="O32" s="689"/>
    </row>
    <row r="33" spans="1:15" s="4" customFormat="1" ht="43.5" customHeight="1" x14ac:dyDescent="0.35">
      <c r="A33" s="408">
        <f t="shared" si="4"/>
        <v>1.1100000000000001</v>
      </c>
      <c r="B33" s="32" t="str">
        <f t="shared" si="4"/>
        <v>[Enter on Tab 1.0 Cell B16]</v>
      </c>
      <c r="C33" s="442" t="s">
        <v>22</v>
      </c>
      <c r="D33" s="443"/>
      <c r="E33" s="176" t="s">
        <v>128</v>
      </c>
      <c r="F33" s="176" t="s">
        <v>128</v>
      </c>
      <c r="G33" s="176" t="s">
        <v>128</v>
      </c>
      <c r="H33" s="176" t="s">
        <v>128</v>
      </c>
      <c r="I33" s="175">
        <f t="shared" si="5"/>
        <v>0</v>
      </c>
      <c r="J33" s="383" t="s">
        <v>128</v>
      </c>
      <c r="K33" s="687"/>
      <c r="L33" s="688"/>
      <c r="M33" s="688"/>
      <c r="N33" s="688"/>
      <c r="O33" s="689"/>
    </row>
    <row r="34" spans="1:15" s="4" customFormat="1" ht="43.5" customHeight="1" x14ac:dyDescent="0.35">
      <c r="A34" s="408">
        <f t="shared" si="4"/>
        <v>1.1200000000000001</v>
      </c>
      <c r="B34" s="32" t="str">
        <f t="shared" si="4"/>
        <v>[Enter on Tab 1.0 Cell B17]</v>
      </c>
      <c r="C34" s="442" t="s">
        <v>22</v>
      </c>
      <c r="D34" s="443"/>
      <c r="E34" s="176" t="s">
        <v>128</v>
      </c>
      <c r="F34" s="176" t="s">
        <v>128</v>
      </c>
      <c r="G34" s="176" t="s">
        <v>128</v>
      </c>
      <c r="H34" s="176" t="s">
        <v>128</v>
      </c>
      <c r="I34" s="175">
        <f t="shared" si="5"/>
        <v>0</v>
      </c>
      <c r="J34" s="383" t="s">
        <v>128</v>
      </c>
      <c r="K34" s="687"/>
      <c r="L34" s="688"/>
      <c r="M34" s="688"/>
      <c r="N34" s="688"/>
      <c r="O34" s="689"/>
    </row>
    <row r="35" spans="1:15" s="4" customFormat="1" ht="30" hidden="1" x14ac:dyDescent="0.5">
      <c r="A35" s="416"/>
      <c r="B35" s="416"/>
      <c r="C35" s="416"/>
      <c r="D35" s="416"/>
      <c r="E35" s="416"/>
      <c r="F35" s="416"/>
      <c r="G35" s="416"/>
      <c r="H35" s="416"/>
      <c r="I35" s="416"/>
      <c r="J35" s="416"/>
      <c r="K35" s="416"/>
      <c r="L35" s="416"/>
      <c r="M35" s="416"/>
      <c r="N35" s="416"/>
      <c r="O35" s="417"/>
    </row>
    <row r="36" spans="1:15" s="4" customFormat="1" ht="30" hidden="1" x14ac:dyDescent="0.5">
      <c r="A36" s="416"/>
      <c r="B36" s="416"/>
      <c r="C36" s="416"/>
      <c r="D36" s="416"/>
      <c r="E36" s="416"/>
      <c r="F36" s="416"/>
      <c r="G36" s="416"/>
      <c r="H36" s="416"/>
      <c r="I36" s="416"/>
      <c r="J36" s="416"/>
      <c r="K36" s="416"/>
      <c r="L36" s="416"/>
      <c r="M36" s="416"/>
      <c r="N36" s="416"/>
      <c r="O36" s="417"/>
    </row>
    <row r="37" spans="1:15" hidden="1" x14ac:dyDescent="0.3">
      <c r="A37" s="71"/>
      <c r="B37" s="71"/>
      <c r="C37" s="71"/>
      <c r="D37" s="71"/>
      <c r="E37" s="71"/>
      <c r="F37" s="71"/>
      <c r="G37" s="71"/>
      <c r="H37" s="71"/>
      <c r="I37" s="71"/>
      <c r="J37" s="71"/>
      <c r="K37" s="71"/>
      <c r="L37" s="71"/>
      <c r="M37" s="71"/>
      <c r="N37" s="71"/>
      <c r="O37" s="71"/>
    </row>
    <row r="38" spans="1:15" hidden="1" x14ac:dyDescent="0.3">
      <c r="A38" s="71"/>
      <c r="B38" s="71"/>
      <c r="C38" s="71"/>
      <c r="D38" s="71"/>
      <c r="E38" s="71"/>
      <c r="F38" s="71"/>
      <c r="G38" s="71"/>
      <c r="H38" s="71"/>
      <c r="I38" s="71"/>
      <c r="J38" s="71"/>
      <c r="K38" s="71"/>
      <c r="L38" s="71"/>
      <c r="M38" s="71"/>
      <c r="N38" s="71"/>
      <c r="O38" s="71"/>
    </row>
    <row r="39" spans="1:15" hidden="1" x14ac:dyDescent="0.3">
      <c r="A39" s="71"/>
      <c r="B39" s="71"/>
      <c r="C39" s="71"/>
      <c r="D39" s="71"/>
      <c r="E39" s="71"/>
      <c r="F39" s="71"/>
      <c r="G39" s="71"/>
      <c r="H39" s="71"/>
      <c r="I39" s="71"/>
      <c r="J39" s="71"/>
      <c r="K39" s="71"/>
      <c r="L39" s="71"/>
      <c r="M39" s="71"/>
      <c r="N39" s="71"/>
      <c r="O39" s="71"/>
    </row>
    <row r="40" spans="1:15" hidden="1" x14ac:dyDescent="0.3">
      <c r="A40" s="71"/>
      <c r="B40" s="71"/>
      <c r="C40" s="71"/>
      <c r="D40" s="71"/>
      <c r="E40" s="71"/>
      <c r="F40" s="71"/>
      <c r="G40" s="71"/>
      <c r="H40" s="71"/>
      <c r="I40" s="71"/>
      <c r="J40" s="71"/>
      <c r="K40" s="71"/>
      <c r="L40" s="71"/>
      <c r="M40" s="71"/>
      <c r="N40" s="71"/>
      <c r="O40" s="71"/>
    </row>
    <row r="41" spans="1:15" hidden="1" x14ac:dyDescent="0.3">
      <c r="A41" s="71"/>
      <c r="B41" s="71"/>
      <c r="C41" s="71"/>
      <c r="D41" s="71"/>
      <c r="E41" s="71"/>
      <c r="F41" s="71"/>
      <c r="G41" s="71"/>
      <c r="H41" s="71"/>
      <c r="I41" s="71"/>
      <c r="J41" s="71"/>
      <c r="K41" s="71"/>
      <c r="L41" s="71"/>
      <c r="M41" s="71"/>
      <c r="N41" s="71"/>
      <c r="O41" s="71"/>
    </row>
    <row r="42" spans="1:15" hidden="1" x14ac:dyDescent="0.3">
      <c r="A42" s="71"/>
      <c r="B42" s="71"/>
      <c r="C42" s="71"/>
      <c r="D42" s="71"/>
      <c r="E42" s="71"/>
      <c r="F42" s="71"/>
      <c r="G42" s="71"/>
      <c r="H42" s="71"/>
      <c r="I42" s="71"/>
      <c r="J42" s="71"/>
      <c r="K42" s="71"/>
      <c r="L42" s="71"/>
      <c r="M42" s="71"/>
      <c r="N42" s="71"/>
      <c r="O42" s="71"/>
    </row>
    <row r="43" spans="1:15" hidden="1" x14ac:dyDescent="0.3">
      <c r="A43" s="71"/>
      <c r="B43" s="71"/>
      <c r="C43" s="71"/>
      <c r="D43" s="71"/>
      <c r="E43" s="71"/>
      <c r="F43" s="71"/>
      <c r="G43" s="71"/>
      <c r="H43" s="71"/>
      <c r="I43" s="71"/>
      <c r="J43" s="71"/>
      <c r="K43" s="71"/>
      <c r="L43" s="71"/>
      <c r="M43" s="71"/>
      <c r="N43" s="71"/>
      <c r="O43" s="71"/>
    </row>
    <row r="44" spans="1:15" hidden="1" x14ac:dyDescent="0.3">
      <c r="A44" s="71"/>
      <c r="B44" s="71"/>
      <c r="C44" s="71"/>
      <c r="D44" s="71"/>
      <c r="E44" s="71"/>
      <c r="F44" s="71"/>
      <c r="G44" s="71"/>
      <c r="H44" s="71"/>
      <c r="I44" s="71"/>
      <c r="J44" s="71"/>
      <c r="K44" s="71"/>
      <c r="L44" s="71"/>
      <c r="M44" s="71"/>
      <c r="N44" s="71"/>
      <c r="O44" s="71"/>
    </row>
    <row r="45" spans="1:15" hidden="1" x14ac:dyDescent="0.3">
      <c r="A45" s="71"/>
      <c r="B45" s="71"/>
      <c r="C45" s="71"/>
      <c r="D45" s="71"/>
      <c r="E45" s="71"/>
      <c r="F45" s="71"/>
      <c r="G45" s="71"/>
      <c r="H45" s="71"/>
      <c r="I45" s="71"/>
      <c r="J45" s="71"/>
      <c r="K45" s="71"/>
      <c r="L45" s="71"/>
      <c r="M45" s="71"/>
      <c r="N45" s="71"/>
      <c r="O45" s="71"/>
    </row>
    <row r="46" spans="1:15" hidden="1" x14ac:dyDescent="0.3">
      <c r="A46" s="71"/>
      <c r="B46" s="71"/>
      <c r="C46" s="71"/>
      <c r="D46" s="71"/>
      <c r="E46" s="71"/>
      <c r="F46" s="71"/>
      <c r="G46" s="71"/>
      <c r="H46" s="71"/>
      <c r="I46" s="71"/>
      <c r="J46" s="71"/>
      <c r="K46" s="71"/>
      <c r="L46" s="71"/>
      <c r="M46" s="71"/>
      <c r="N46" s="71"/>
      <c r="O46" s="71"/>
    </row>
    <row r="47" spans="1:15" hidden="1" x14ac:dyDescent="0.3">
      <c r="A47" s="71"/>
      <c r="B47" s="71"/>
      <c r="C47" s="71"/>
      <c r="D47" s="71"/>
      <c r="E47" s="71"/>
      <c r="F47" s="71"/>
      <c r="G47" s="71"/>
      <c r="H47" s="71"/>
      <c r="I47" s="71"/>
      <c r="J47" s="71"/>
      <c r="K47" s="71"/>
      <c r="L47" s="71"/>
      <c r="M47" s="71"/>
      <c r="N47" s="71"/>
      <c r="O47" s="71"/>
    </row>
    <row r="48" spans="1:15" hidden="1" x14ac:dyDescent="0.3">
      <c r="A48" s="71"/>
      <c r="B48" s="71"/>
      <c r="C48" s="71"/>
      <c r="D48" s="71"/>
      <c r="E48" s="71"/>
      <c r="F48" s="71"/>
      <c r="G48" s="71"/>
      <c r="H48" s="71"/>
      <c r="I48" s="71"/>
      <c r="J48" s="71"/>
      <c r="K48" s="71"/>
      <c r="L48" s="71"/>
      <c r="M48" s="71"/>
      <c r="N48" s="71"/>
      <c r="O48" s="71"/>
    </row>
    <row r="49" spans="1:15" hidden="1" x14ac:dyDescent="0.3">
      <c r="A49" s="71"/>
      <c r="B49" s="71"/>
      <c r="C49" s="71"/>
      <c r="D49" s="71"/>
      <c r="E49" s="71"/>
      <c r="F49" s="71"/>
      <c r="G49" s="71"/>
      <c r="H49" s="71"/>
      <c r="I49" s="71"/>
      <c r="J49" s="71"/>
      <c r="K49" s="71"/>
      <c r="L49" s="71"/>
      <c r="M49" s="71"/>
      <c r="N49" s="71"/>
      <c r="O49" s="71"/>
    </row>
    <row r="50" spans="1:15" hidden="1" x14ac:dyDescent="0.3">
      <c r="A50" s="71"/>
      <c r="B50" s="71"/>
      <c r="C50" s="71"/>
      <c r="D50" s="71"/>
      <c r="E50" s="71"/>
      <c r="F50" s="71"/>
      <c r="G50" s="71"/>
      <c r="H50" s="71"/>
      <c r="I50" s="71"/>
      <c r="J50" s="71"/>
      <c r="K50" s="71"/>
      <c r="L50" s="71"/>
      <c r="M50" s="71"/>
      <c r="N50" s="71"/>
      <c r="O50" s="71"/>
    </row>
    <row r="51" spans="1:15" hidden="1" x14ac:dyDescent="0.3">
      <c r="A51" s="71"/>
      <c r="B51" s="71"/>
      <c r="C51" s="71"/>
      <c r="D51" s="71"/>
      <c r="E51" s="71"/>
      <c r="F51" s="71"/>
      <c r="G51" s="71"/>
      <c r="H51" s="71"/>
      <c r="I51" s="71"/>
      <c r="J51" s="71"/>
      <c r="K51" s="71"/>
      <c r="L51" s="71"/>
      <c r="M51" s="71"/>
      <c r="N51" s="71"/>
      <c r="O51" s="71"/>
    </row>
    <row r="52" spans="1:15" hidden="1" x14ac:dyDescent="0.3">
      <c r="A52" s="71"/>
      <c r="B52" s="71"/>
      <c r="C52" s="71"/>
      <c r="D52" s="71"/>
      <c r="E52" s="71"/>
      <c r="F52" s="71"/>
      <c r="G52" s="71"/>
      <c r="H52" s="71"/>
      <c r="I52" s="71"/>
      <c r="J52" s="71"/>
      <c r="K52" s="71"/>
      <c r="L52" s="71"/>
      <c r="M52" s="71"/>
      <c r="N52" s="71"/>
      <c r="O52" s="71"/>
    </row>
    <row r="53" spans="1:15" hidden="1" x14ac:dyDescent="0.3">
      <c r="A53" s="71"/>
      <c r="B53" s="71"/>
      <c r="C53" s="71"/>
      <c r="D53" s="71"/>
      <c r="E53" s="71"/>
      <c r="F53" s="71"/>
      <c r="G53" s="71"/>
      <c r="H53" s="71"/>
      <c r="I53" s="71"/>
      <c r="J53" s="71"/>
      <c r="K53" s="71"/>
      <c r="L53" s="71"/>
      <c r="M53" s="71"/>
      <c r="N53" s="71"/>
      <c r="O53" s="71"/>
    </row>
    <row r="54" spans="1:15" hidden="1" x14ac:dyDescent="0.3">
      <c r="A54" s="71"/>
      <c r="B54" s="71"/>
      <c r="C54" s="71"/>
      <c r="D54" s="71"/>
      <c r="E54" s="71"/>
      <c r="F54" s="71"/>
      <c r="G54" s="71"/>
      <c r="H54" s="71"/>
      <c r="I54" s="71"/>
      <c r="J54" s="71"/>
      <c r="K54" s="71"/>
      <c r="L54" s="71"/>
      <c r="M54" s="71"/>
      <c r="N54" s="71"/>
      <c r="O54" s="71"/>
    </row>
    <row r="55" spans="1:15" hidden="1" x14ac:dyDescent="0.3">
      <c r="A55" s="71"/>
      <c r="B55" s="71"/>
      <c r="C55" s="71"/>
      <c r="D55" s="71"/>
      <c r="E55" s="71"/>
      <c r="F55" s="71"/>
      <c r="G55" s="71"/>
      <c r="H55" s="71"/>
      <c r="I55" s="71"/>
      <c r="J55" s="71"/>
      <c r="K55" s="71"/>
      <c r="L55" s="71"/>
      <c r="M55" s="71"/>
      <c r="N55" s="71"/>
      <c r="O55" s="71"/>
    </row>
    <row r="56" spans="1:15" hidden="1" x14ac:dyDescent="0.3">
      <c r="A56" s="71"/>
      <c r="B56" s="71"/>
      <c r="C56" s="71"/>
      <c r="D56" s="71"/>
      <c r="E56" s="71"/>
      <c r="F56" s="71"/>
      <c r="G56" s="71"/>
      <c r="H56" s="71"/>
      <c r="I56" s="71"/>
      <c r="J56" s="71"/>
      <c r="K56" s="71"/>
      <c r="L56" s="71"/>
      <c r="M56" s="71"/>
      <c r="N56" s="71"/>
      <c r="O56" s="71"/>
    </row>
    <row r="57" spans="1:15" hidden="1" x14ac:dyDescent="0.3">
      <c r="A57" s="71"/>
      <c r="B57" s="71"/>
      <c r="C57" s="71"/>
      <c r="D57" s="71"/>
      <c r="E57" s="71"/>
      <c r="F57" s="71"/>
      <c r="G57" s="71"/>
      <c r="H57" s="71"/>
      <c r="I57" s="71"/>
      <c r="J57" s="71"/>
      <c r="K57" s="71"/>
      <c r="L57" s="71"/>
      <c r="M57" s="71"/>
      <c r="N57" s="71"/>
      <c r="O57" s="71"/>
    </row>
    <row r="58" spans="1:15" hidden="1" x14ac:dyDescent="0.3">
      <c r="A58" s="71"/>
      <c r="B58" s="71"/>
      <c r="C58" s="71"/>
      <c r="D58" s="71"/>
      <c r="E58" s="71"/>
      <c r="F58" s="71"/>
      <c r="G58" s="71"/>
      <c r="H58" s="71"/>
      <c r="I58" s="71"/>
      <c r="J58" s="71"/>
      <c r="K58" s="71"/>
      <c r="L58" s="71"/>
      <c r="M58" s="71"/>
      <c r="N58" s="71"/>
      <c r="O58" s="71"/>
    </row>
    <row r="59" spans="1:15" hidden="1" x14ac:dyDescent="0.3">
      <c r="A59" s="71"/>
      <c r="B59" s="71"/>
      <c r="C59" s="71"/>
      <c r="D59" s="71"/>
      <c r="E59" s="71"/>
      <c r="F59" s="71"/>
      <c r="G59" s="71"/>
      <c r="H59" s="71"/>
      <c r="I59" s="71"/>
      <c r="J59" s="71"/>
      <c r="K59" s="71"/>
      <c r="L59" s="71"/>
      <c r="M59" s="71"/>
      <c r="N59" s="71"/>
      <c r="O59" s="71"/>
    </row>
    <row r="60" spans="1:15" hidden="1" x14ac:dyDescent="0.3">
      <c r="A60" s="71"/>
      <c r="B60" s="71"/>
      <c r="C60" s="71"/>
      <c r="D60" s="71"/>
      <c r="E60" s="71"/>
      <c r="F60" s="71"/>
      <c r="G60" s="71"/>
      <c r="H60" s="71"/>
      <c r="I60" s="71"/>
      <c r="J60" s="71"/>
      <c r="K60" s="71"/>
      <c r="L60" s="71"/>
      <c r="M60" s="71"/>
      <c r="N60" s="71"/>
      <c r="O60" s="71"/>
    </row>
    <row r="61" spans="1:15" hidden="1" x14ac:dyDescent="0.3">
      <c r="A61" s="71"/>
      <c r="B61" s="71"/>
      <c r="C61" s="71"/>
      <c r="D61" s="71"/>
      <c r="E61" s="71"/>
      <c r="F61" s="71"/>
      <c r="G61" s="71"/>
      <c r="H61" s="71"/>
      <c r="I61" s="71"/>
      <c r="J61" s="71"/>
      <c r="K61" s="71"/>
      <c r="L61" s="71"/>
      <c r="M61" s="71"/>
      <c r="N61" s="71"/>
      <c r="O61" s="71"/>
    </row>
    <row r="62" spans="1:15" hidden="1" x14ac:dyDescent="0.3">
      <c r="A62" s="71"/>
      <c r="B62" s="71"/>
      <c r="C62" s="71"/>
      <c r="D62" s="71"/>
      <c r="E62" s="71"/>
      <c r="F62" s="71"/>
      <c r="G62" s="71"/>
      <c r="H62" s="71"/>
      <c r="I62" s="71"/>
      <c r="J62" s="71"/>
      <c r="K62" s="71"/>
      <c r="L62" s="71"/>
      <c r="M62" s="71"/>
      <c r="N62" s="71"/>
      <c r="O62" s="71"/>
    </row>
    <row r="63" spans="1:15" hidden="1" x14ac:dyDescent="0.3">
      <c r="A63" s="71"/>
      <c r="B63" s="71"/>
      <c r="C63" s="71"/>
      <c r="D63" s="71"/>
      <c r="E63" s="71"/>
      <c r="F63" s="71"/>
      <c r="G63" s="71"/>
      <c r="H63" s="71"/>
      <c r="I63" s="71"/>
      <c r="J63" s="71"/>
      <c r="K63" s="71"/>
      <c r="L63" s="71"/>
      <c r="M63" s="71"/>
      <c r="N63" s="71"/>
      <c r="O63" s="71"/>
    </row>
    <row r="64" spans="1:15" hidden="1" x14ac:dyDescent="0.3">
      <c r="A64" s="71"/>
      <c r="B64" s="71"/>
      <c r="C64" s="71"/>
      <c r="D64" s="71"/>
      <c r="E64" s="71"/>
      <c r="F64" s="71"/>
      <c r="G64" s="71"/>
      <c r="H64" s="71"/>
      <c r="I64" s="71"/>
      <c r="J64" s="71"/>
      <c r="K64" s="71"/>
      <c r="L64" s="71"/>
      <c r="M64" s="71"/>
      <c r="N64" s="71"/>
      <c r="O64" s="71"/>
    </row>
    <row r="65" spans="1:15" hidden="1" x14ac:dyDescent="0.3">
      <c r="A65" s="71"/>
      <c r="B65" s="71"/>
      <c r="C65" s="71"/>
      <c r="D65" s="71"/>
      <c r="E65" s="71"/>
      <c r="F65" s="71"/>
      <c r="G65" s="71"/>
      <c r="H65" s="71"/>
      <c r="I65" s="71"/>
      <c r="J65" s="71"/>
      <c r="K65" s="71"/>
      <c r="L65" s="71"/>
      <c r="M65" s="71"/>
      <c r="N65" s="71"/>
      <c r="O65" s="71"/>
    </row>
    <row r="66" spans="1:15" hidden="1" x14ac:dyDescent="0.3">
      <c r="A66" s="71"/>
      <c r="B66" s="71"/>
      <c r="C66" s="71"/>
      <c r="D66" s="71"/>
      <c r="E66" s="71"/>
      <c r="F66" s="71"/>
      <c r="G66" s="71"/>
      <c r="H66" s="71"/>
      <c r="I66" s="71"/>
      <c r="J66" s="71"/>
      <c r="K66" s="71"/>
      <c r="L66" s="71"/>
      <c r="M66" s="71"/>
      <c r="N66" s="71"/>
      <c r="O66" s="71"/>
    </row>
    <row r="67" spans="1:15" hidden="1" x14ac:dyDescent="0.3">
      <c r="A67" s="71"/>
      <c r="B67" s="71"/>
      <c r="C67" s="71"/>
      <c r="D67" s="71"/>
      <c r="E67" s="71"/>
      <c r="F67" s="71"/>
      <c r="G67" s="71"/>
      <c r="H67" s="71"/>
      <c r="I67" s="71"/>
      <c r="J67" s="71"/>
      <c r="K67" s="71"/>
      <c r="L67" s="71"/>
      <c r="M67" s="71"/>
      <c r="N67" s="71"/>
      <c r="O67" s="71"/>
    </row>
    <row r="68" spans="1:15" hidden="1" x14ac:dyDescent="0.3">
      <c r="A68" s="71"/>
      <c r="B68" s="71"/>
      <c r="C68" s="71"/>
      <c r="D68" s="71"/>
      <c r="E68" s="71"/>
      <c r="F68" s="71"/>
      <c r="G68" s="71"/>
      <c r="H68" s="71"/>
      <c r="I68" s="71"/>
      <c r="J68" s="71"/>
      <c r="K68" s="71"/>
      <c r="L68" s="71"/>
      <c r="M68" s="71"/>
      <c r="N68" s="71"/>
      <c r="O68" s="71"/>
    </row>
    <row r="69" spans="1:15" x14ac:dyDescent="0.3">
      <c r="A69" s="71"/>
      <c r="B69" s="71" t="s">
        <v>128</v>
      </c>
      <c r="C69" s="71"/>
      <c r="D69" s="71"/>
      <c r="E69" s="71"/>
      <c r="F69" s="71"/>
      <c r="G69" s="71"/>
      <c r="H69" s="71"/>
      <c r="I69" s="71"/>
      <c r="J69" s="71"/>
      <c r="K69" s="71"/>
      <c r="L69" s="71"/>
      <c r="M69" s="71"/>
      <c r="N69" s="71"/>
      <c r="O69" s="71"/>
    </row>
    <row r="70" spans="1:15" x14ac:dyDescent="0.3">
      <c r="A70" s="71"/>
      <c r="B70" s="71"/>
      <c r="C70" s="71"/>
      <c r="D70" s="71"/>
      <c r="E70" s="71"/>
      <c r="F70" s="71"/>
      <c r="G70" s="71"/>
      <c r="H70" s="71"/>
      <c r="I70" s="71"/>
      <c r="J70" s="71"/>
      <c r="K70" s="71"/>
      <c r="L70" s="71"/>
      <c r="M70" s="71"/>
      <c r="N70" s="71"/>
      <c r="O70" s="71"/>
    </row>
    <row r="71" spans="1:15" x14ac:dyDescent="0.3">
      <c r="A71" s="71"/>
      <c r="B71" s="71"/>
      <c r="C71" s="71"/>
      <c r="D71" s="71"/>
      <c r="E71" s="71"/>
      <c r="F71" s="71"/>
      <c r="G71" s="71"/>
      <c r="H71" s="71"/>
      <c r="I71" s="71"/>
      <c r="J71" s="71"/>
      <c r="K71" s="71"/>
      <c r="L71" s="71"/>
      <c r="M71" s="71"/>
      <c r="N71" s="71"/>
      <c r="O71" s="71"/>
    </row>
    <row r="72" spans="1:15" x14ac:dyDescent="0.3">
      <c r="A72" s="71"/>
      <c r="B72" s="71"/>
      <c r="C72" s="71"/>
      <c r="D72" s="71"/>
      <c r="E72" s="71"/>
      <c r="F72" s="71"/>
      <c r="G72" s="71"/>
      <c r="H72" s="71"/>
      <c r="I72" s="71"/>
      <c r="J72" s="71"/>
      <c r="K72" s="71"/>
      <c r="L72" s="71"/>
      <c r="M72" s="71"/>
      <c r="N72" s="71"/>
      <c r="O72" s="71"/>
    </row>
    <row r="73" spans="1:15" x14ac:dyDescent="0.3">
      <c r="A73" s="71"/>
      <c r="B73" s="71"/>
      <c r="C73" s="71"/>
      <c r="D73" s="71"/>
      <c r="E73" s="71"/>
      <c r="F73" s="71"/>
      <c r="G73" s="71"/>
      <c r="H73" s="71"/>
      <c r="I73" s="71"/>
      <c r="J73" s="71"/>
      <c r="K73" s="71"/>
      <c r="L73" s="71"/>
      <c r="M73" s="71"/>
      <c r="N73" s="71"/>
      <c r="O73" s="71"/>
    </row>
    <row r="74" spans="1:15" x14ac:dyDescent="0.3">
      <c r="A74" s="71"/>
      <c r="B74" s="71"/>
      <c r="C74" s="71"/>
      <c r="D74" s="71"/>
      <c r="E74" s="71"/>
      <c r="F74" s="71"/>
      <c r="G74" s="71"/>
      <c r="H74" s="71"/>
      <c r="I74" s="71"/>
      <c r="J74" s="71"/>
      <c r="K74" s="71"/>
      <c r="L74" s="71"/>
      <c r="M74" s="71"/>
      <c r="N74" s="71"/>
      <c r="O74" s="71"/>
    </row>
    <row r="75" spans="1:15" x14ac:dyDescent="0.3">
      <c r="A75" s="71"/>
      <c r="B75" s="71"/>
      <c r="C75" s="71"/>
      <c r="D75" s="71"/>
      <c r="E75" s="71"/>
      <c r="F75" s="71"/>
      <c r="G75" s="71"/>
      <c r="H75" s="71"/>
      <c r="I75" s="71"/>
      <c r="J75" s="71"/>
      <c r="K75" s="71"/>
      <c r="L75" s="71"/>
      <c r="M75" s="71"/>
      <c r="N75" s="71"/>
      <c r="O75" s="71"/>
    </row>
    <row r="76" spans="1:15" x14ac:dyDescent="0.3">
      <c r="A76" s="71"/>
      <c r="B76" s="71"/>
      <c r="C76" s="71"/>
      <c r="D76" s="71"/>
      <c r="E76" s="71"/>
      <c r="F76" s="71"/>
      <c r="G76" s="71"/>
      <c r="H76" s="71"/>
      <c r="I76" s="71"/>
      <c r="J76" s="71"/>
      <c r="K76" s="71"/>
      <c r="L76" s="71"/>
      <c r="M76" s="71"/>
      <c r="N76" s="71"/>
      <c r="O76" s="71"/>
    </row>
    <row r="77" spans="1:15" x14ac:dyDescent="0.3">
      <c r="A77" s="71"/>
      <c r="B77" s="71"/>
      <c r="C77" s="71"/>
      <c r="D77" s="71"/>
      <c r="E77" s="71"/>
      <c r="F77" s="71"/>
      <c r="G77" s="71"/>
      <c r="H77" s="71"/>
      <c r="I77" s="71"/>
      <c r="J77" s="71"/>
      <c r="K77" s="71"/>
      <c r="L77" s="71"/>
      <c r="M77" s="71"/>
      <c r="N77" s="71"/>
      <c r="O77" s="71"/>
    </row>
    <row r="78" spans="1:15" x14ac:dyDescent="0.3">
      <c r="A78" s="71"/>
      <c r="B78" s="71"/>
      <c r="C78" s="71"/>
      <c r="D78" s="71"/>
      <c r="E78" s="71"/>
      <c r="F78" s="71"/>
      <c r="G78" s="71"/>
      <c r="H78" s="71"/>
      <c r="I78" s="71"/>
      <c r="J78" s="71"/>
      <c r="K78" s="71"/>
      <c r="L78" s="71"/>
      <c r="M78" s="71"/>
      <c r="N78" s="71"/>
      <c r="O78" s="71"/>
    </row>
    <row r="79" spans="1:15" x14ac:dyDescent="0.3">
      <c r="A79" s="71"/>
      <c r="B79" s="71"/>
      <c r="C79" s="71"/>
      <c r="D79" s="71"/>
      <c r="E79" s="71"/>
      <c r="F79" s="71"/>
      <c r="G79" s="71"/>
      <c r="H79" s="71"/>
      <c r="I79" s="71"/>
      <c r="J79" s="71"/>
      <c r="K79" s="71"/>
      <c r="L79" s="71"/>
      <c r="M79" s="71"/>
      <c r="N79" s="71"/>
      <c r="O79" s="71"/>
    </row>
    <row r="80" spans="1:15" x14ac:dyDescent="0.3">
      <c r="A80" s="71"/>
      <c r="B80" s="71"/>
      <c r="C80" s="71"/>
      <c r="D80" s="71"/>
      <c r="E80" s="71"/>
      <c r="F80" s="71"/>
      <c r="G80" s="71"/>
      <c r="H80" s="71"/>
      <c r="I80" s="71"/>
      <c r="J80" s="71"/>
      <c r="K80" s="71"/>
      <c r="L80" s="71"/>
      <c r="M80" s="71"/>
      <c r="N80" s="71"/>
      <c r="O80" s="71"/>
    </row>
    <row r="81" spans="1:15" x14ac:dyDescent="0.3">
      <c r="A81" s="71"/>
      <c r="B81" s="71"/>
      <c r="C81" s="71"/>
      <c r="D81" s="71"/>
      <c r="E81" s="71"/>
      <c r="F81" s="71"/>
      <c r="G81" s="71"/>
      <c r="H81" s="71"/>
      <c r="I81" s="71"/>
      <c r="J81" s="71"/>
      <c r="K81" s="71"/>
      <c r="L81" s="71"/>
      <c r="M81" s="71"/>
      <c r="N81" s="71"/>
      <c r="O81" s="71"/>
    </row>
    <row r="82" spans="1:15" x14ac:dyDescent="0.3">
      <c r="A82" s="71"/>
      <c r="B82" s="71"/>
      <c r="C82" s="71"/>
      <c r="D82" s="71"/>
      <c r="E82" s="71"/>
      <c r="F82" s="71"/>
      <c r="G82" s="71"/>
      <c r="H82" s="71"/>
      <c r="I82" s="71"/>
      <c r="J82" s="71"/>
      <c r="K82" s="71"/>
      <c r="L82" s="71"/>
      <c r="M82" s="71"/>
      <c r="N82" s="71"/>
      <c r="O82" s="71"/>
    </row>
    <row r="83" spans="1:15" x14ac:dyDescent="0.3">
      <c r="A83" s="71"/>
      <c r="B83" s="71"/>
      <c r="C83" s="71"/>
      <c r="D83" s="71"/>
      <c r="E83" s="71"/>
      <c r="F83" s="71"/>
      <c r="G83" s="71"/>
      <c r="H83" s="71"/>
      <c r="I83" s="71"/>
      <c r="J83" s="71"/>
      <c r="K83" s="71"/>
      <c r="L83" s="71"/>
      <c r="M83" s="71"/>
      <c r="N83" s="71"/>
      <c r="O83" s="71"/>
    </row>
    <row r="84" spans="1:15" x14ac:dyDescent="0.3">
      <c r="A84" s="71"/>
      <c r="B84" s="71"/>
      <c r="C84" s="71"/>
      <c r="D84" s="71"/>
      <c r="E84" s="71"/>
      <c r="F84" s="71"/>
      <c r="G84" s="71"/>
      <c r="H84" s="71"/>
      <c r="I84" s="71"/>
      <c r="J84" s="71"/>
      <c r="K84" s="71"/>
      <c r="L84" s="71"/>
      <c r="M84" s="71"/>
      <c r="N84" s="71"/>
      <c r="O84" s="71"/>
    </row>
    <row r="85" spans="1:15" x14ac:dyDescent="0.3">
      <c r="A85" s="71"/>
      <c r="B85" s="71"/>
      <c r="C85" s="71"/>
      <c r="D85" s="71"/>
      <c r="E85" s="71"/>
      <c r="F85" s="71"/>
      <c r="G85" s="71"/>
      <c r="H85" s="71"/>
      <c r="I85" s="71"/>
      <c r="J85" s="71"/>
      <c r="K85" s="71"/>
      <c r="L85" s="71"/>
      <c r="M85" s="71"/>
      <c r="N85" s="71"/>
      <c r="O85" s="71"/>
    </row>
    <row r="86" spans="1:15" x14ac:dyDescent="0.3">
      <c r="A86" s="71"/>
      <c r="B86" s="71"/>
      <c r="C86" s="71"/>
      <c r="D86" s="71"/>
      <c r="E86" s="71"/>
      <c r="F86" s="71"/>
      <c r="G86" s="71"/>
      <c r="H86" s="71"/>
      <c r="I86" s="71"/>
      <c r="J86" s="71"/>
      <c r="K86" s="71"/>
      <c r="L86" s="71"/>
      <c r="M86" s="71"/>
      <c r="N86" s="71"/>
      <c r="O86" s="71"/>
    </row>
    <row r="87" spans="1:15" x14ac:dyDescent="0.3">
      <c r="A87" s="71"/>
      <c r="B87" s="71"/>
      <c r="C87" s="71"/>
      <c r="D87" s="71"/>
      <c r="E87" s="71"/>
      <c r="F87" s="71"/>
      <c r="G87" s="71"/>
      <c r="H87" s="71"/>
      <c r="I87" s="71"/>
      <c r="J87" s="71"/>
      <c r="K87" s="71"/>
      <c r="L87" s="71"/>
      <c r="M87" s="71"/>
      <c r="N87" s="71"/>
      <c r="O87" s="71"/>
    </row>
    <row r="88" spans="1:15" x14ac:dyDescent="0.3">
      <c r="A88" s="71"/>
      <c r="B88" s="71"/>
      <c r="C88" s="71"/>
      <c r="D88" s="71"/>
      <c r="E88" s="71"/>
      <c r="F88" s="71"/>
      <c r="G88" s="71"/>
      <c r="H88" s="71"/>
      <c r="I88" s="71"/>
      <c r="J88" s="71"/>
      <c r="K88" s="71"/>
      <c r="L88" s="71"/>
      <c r="M88" s="71"/>
      <c r="N88" s="71"/>
      <c r="O88" s="71"/>
    </row>
    <row r="89" spans="1:15" x14ac:dyDescent="0.3">
      <c r="A89" s="71"/>
      <c r="B89" s="71"/>
      <c r="C89" s="71"/>
      <c r="D89" s="71"/>
      <c r="E89" s="71"/>
      <c r="F89" s="71"/>
      <c r="G89" s="71"/>
      <c r="H89" s="71"/>
      <c r="I89" s="71"/>
      <c r="J89" s="71"/>
      <c r="K89" s="71"/>
      <c r="L89" s="71"/>
      <c r="M89" s="71"/>
      <c r="N89" s="71"/>
      <c r="O89" s="71"/>
    </row>
    <row r="90" spans="1:15" x14ac:dyDescent="0.3">
      <c r="A90" s="71"/>
      <c r="B90" s="71"/>
      <c r="C90" s="71"/>
      <c r="D90" s="71"/>
      <c r="E90" s="71"/>
      <c r="F90" s="71"/>
      <c r="G90" s="71"/>
      <c r="H90" s="71"/>
      <c r="I90" s="71"/>
      <c r="J90" s="71"/>
      <c r="K90" s="71"/>
      <c r="L90" s="71"/>
      <c r="M90" s="71"/>
      <c r="N90" s="71"/>
      <c r="O90" s="71"/>
    </row>
    <row r="91" spans="1:15" x14ac:dyDescent="0.3">
      <c r="A91" s="71"/>
      <c r="B91" s="71"/>
      <c r="C91" s="71"/>
      <c r="D91" s="71"/>
      <c r="E91" s="71"/>
      <c r="F91" s="71"/>
      <c r="G91" s="71"/>
      <c r="H91" s="71"/>
      <c r="I91" s="71"/>
      <c r="J91" s="71"/>
      <c r="K91" s="71"/>
      <c r="L91" s="71"/>
      <c r="M91" s="71"/>
      <c r="N91" s="71"/>
      <c r="O91" s="71"/>
    </row>
    <row r="92" spans="1:15" x14ac:dyDescent="0.3">
      <c r="A92" s="71"/>
      <c r="B92" s="71"/>
      <c r="C92" s="71"/>
      <c r="D92" s="71"/>
      <c r="E92" s="71"/>
      <c r="F92" s="71"/>
      <c r="G92" s="71"/>
      <c r="H92" s="71"/>
      <c r="I92" s="71"/>
      <c r="J92" s="71"/>
      <c r="K92" s="71"/>
      <c r="L92" s="71"/>
      <c r="M92" s="71"/>
      <c r="N92" s="71"/>
      <c r="O92" s="71"/>
    </row>
    <row r="93" spans="1:15" x14ac:dyDescent="0.3">
      <c r="A93" s="71"/>
      <c r="B93" s="71"/>
      <c r="C93" s="71"/>
      <c r="D93" s="71"/>
      <c r="E93" s="71"/>
      <c r="F93" s="71"/>
      <c r="G93" s="71"/>
      <c r="H93" s="71"/>
      <c r="I93" s="71"/>
      <c r="J93" s="71"/>
      <c r="K93" s="71"/>
      <c r="L93" s="71"/>
      <c r="M93" s="71"/>
      <c r="N93" s="71"/>
      <c r="O93" s="71"/>
    </row>
    <row r="94" spans="1:15" x14ac:dyDescent="0.3">
      <c r="A94" s="71"/>
      <c r="B94" s="71"/>
      <c r="C94" s="71"/>
      <c r="D94" s="71"/>
      <c r="E94" s="71"/>
      <c r="F94" s="71"/>
      <c r="G94" s="71"/>
      <c r="H94" s="71"/>
      <c r="I94" s="71"/>
      <c r="J94" s="71"/>
      <c r="K94" s="71"/>
      <c r="L94" s="71"/>
      <c r="M94" s="71"/>
      <c r="N94" s="71"/>
      <c r="O94" s="71"/>
    </row>
    <row r="95" spans="1:15" x14ac:dyDescent="0.3">
      <c r="A95" s="71"/>
      <c r="B95" s="71"/>
      <c r="C95" s="71"/>
      <c r="D95" s="71"/>
      <c r="E95" s="71"/>
      <c r="F95" s="71"/>
      <c r="G95" s="71"/>
      <c r="H95" s="71"/>
      <c r="I95" s="71"/>
      <c r="J95" s="71"/>
      <c r="K95" s="71"/>
      <c r="L95" s="71"/>
      <c r="M95" s="71"/>
      <c r="N95" s="71"/>
      <c r="O95" s="71"/>
    </row>
    <row r="96" spans="1:15" x14ac:dyDescent="0.3">
      <c r="A96" s="71"/>
      <c r="B96" s="71"/>
      <c r="C96" s="71"/>
      <c r="D96" s="71"/>
      <c r="E96" s="71"/>
      <c r="F96" s="71"/>
      <c r="G96" s="71"/>
      <c r="H96" s="71"/>
      <c r="I96" s="71"/>
      <c r="J96" s="71"/>
      <c r="K96" s="71"/>
      <c r="L96" s="71"/>
      <c r="M96" s="71"/>
      <c r="N96" s="71"/>
      <c r="O96" s="71"/>
    </row>
    <row r="97" spans="1:15" x14ac:dyDescent="0.3">
      <c r="A97" s="71"/>
      <c r="B97" s="71"/>
      <c r="C97" s="71"/>
      <c r="D97" s="71"/>
      <c r="E97" s="71"/>
      <c r="F97" s="71"/>
      <c r="G97" s="71"/>
      <c r="H97" s="71"/>
      <c r="I97" s="71"/>
      <c r="J97" s="71"/>
      <c r="K97" s="71"/>
      <c r="L97" s="71"/>
      <c r="M97" s="71"/>
      <c r="N97" s="71"/>
      <c r="O97" s="71"/>
    </row>
    <row r="98" spans="1:15" x14ac:dyDescent="0.3">
      <c r="A98" s="71"/>
      <c r="B98" s="71"/>
      <c r="C98" s="71"/>
      <c r="D98" s="71"/>
      <c r="E98" s="71"/>
      <c r="F98" s="71"/>
      <c r="G98" s="71"/>
      <c r="H98" s="71"/>
      <c r="I98" s="71"/>
      <c r="J98" s="71"/>
      <c r="K98" s="71"/>
      <c r="L98" s="71"/>
      <c r="M98" s="71"/>
      <c r="N98" s="71"/>
      <c r="O98" s="71"/>
    </row>
    <row r="99" spans="1:15" x14ac:dyDescent="0.3">
      <c r="A99" s="71"/>
      <c r="B99" s="71"/>
      <c r="C99" s="71"/>
      <c r="D99" s="71"/>
      <c r="E99" s="71"/>
      <c r="F99" s="71"/>
      <c r="G99" s="71"/>
      <c r="H99" s="71"/>
      <c r="I99" s="71"/>
      <c r="J99" s="71"/>
      <c r="K99" s="71"/>
      <c r="L99" s="71"/>
      <c r="M99" s="71"/>
      <c r="N99" s="71"/>
      <c r="O99" s="71"/>
    </row>
    <row r="100" spans="1:15" x14ac:dyDescent="0.3">
      <c r="A100" s="71"/>
      <c r="B100" s="71"/>
      <c r="C100" s="71"/>
      <c r="D100" s="71"/>
      <c r="E100" s="71"/>
      <c r="F100" s="71"/>
      <c r="G100" s="71"/>
      <c r="H100" s="71"/>
      <c r="I100" s="71"/>
      <c r="J100" s="71"/>
      <c r="K100" s="71"/>
      <c r="L100" s="71"/>
      <c r="M100" s="71"/>
      <c r="N100" s="71"/>
      <c r="O100" s="71"/>
    </row>
    <row r="101" spans="1:15" x14ac:dyDescent="0.3">
      <c r="A101" s="71"/>
      <c r="B101" s="71"/>
      <c r="C101" s="71"/>
      <c r="D101" s="71"/>
      <c r="E101" s="71"/>
      <c r="F101" s="71"/>
      <c r="G101" s="71"/>
      <c r="H101" s="71"/>
      <c r="I101" s="71"/>
      <c r="J101" s="71"/>
      <c r="K101" s="71"/>
      <c r="L101" s="71"/>
      <c r="M101" s="71"/>
      <c r="N101" s="71"/>
      <c r="O101" s="71"/>
    </row>
    <row r="102" spans="1:15" x14ac:dyDescent="0.3">
      <c r="A102" s="71"/>
      <c r="B102" s="71"/>
      <c r="C102" s="71"/>
      <c r="D102" s="71"/>
      <c r="E102" s="71"/>
      <c r="F102" s="71"/>
      <c r="G102" s="71"/>
      <c r="H102" s="71"/>
      <c r="I102" s="71"/>
      <c r="J102" s="71"/>
      <c r="K102" s="71"/>
      <c r="L102" s="71"/>
      <c r="M102" s="71"/>
      <c r="N102" s="71"/>
      <c r="O102" s="71"/>
    </row>
    <row r="103" spans="1:15" x14ac:dyDescent="0.3">
      <c r="A103" s="71"/>
      <c r="B103" s="71"/>
      <c r="C103" s="71"/>
      <c r="D103" s="71"/>
      <c r="E103" s="71"/>
      <c r="F103" s="71"/>
      <c r="G103" s="71"/>
      <c r="H103" s="71"/>
      <c r="I103" s="71"/>
      <c r="J103" s="71"/>
      <c r="K103" s="71"/>
      <c r="L103" s="71"/>
      <c r="M103" s="71"/>
      <c r="N103" s="71"/>
      <c r="O103" s="71"/>
    </row>
    <row r="104" spans="1:15" x14ac:dyDescent="0.3">
      <c r="A104" s="71"/>
      <c r="B104" s="71"/>
      <c r="C104" s="71"/>
      <c r="D104" s="71"/>
      <c r="E104" s="71"/>
      <c r="F104" s="71"/>
      <c r="G104" s="71"/>
      <c r="H104" s="71"/>
      <c r="I104" s="71"/>
      <c r="J104" s="71"/>
      <c r="K104" s="71"/>
      <c r="L104" s="71"/>
      <c r="M104" s="71"/>
      <c r="N104" s="71"/>
      <c r="O104" s="71"/>
    </row>
    <row r="105" spans="1:15" x14ac:dyDescent="0.3">
      <c r="A105" s="71"/>
      <c r="B105" s="71"/>
      <c r="C105" s="71"/>
      <c r="D105" s="71"/>
      <c r="E105" s="71"/>
      <c r="F105" s="71"/>
      <c r="G105" s="71"/>
      <c r="H105" s="71"/>
      <c r="I105" s="71"/>
      <c r="J105" s="71"/>
      <c r="K105" s="71"/>
      <c r="L105" s="71"/>
      <c r="M105" s="71"/>
      <c r="N105" s="71"/>
      <c r="O105" s="71"/>
    </row>
    <row r="106" spans="1:15" x14ac:dyDescent="0.3">
      <c r="A106" s="71"/>
      <c r="B106" s="71"/>
      <c r="C106" s="71"/>
      <c r="D106" s="71"/>
      <c r="E106" s="71"/>
      <c r="F106" s="71"/>
      <c r="G106" s="71"/>
      <c r="H106" s="71"/>
      <c r="I106" s="71"/>
      <c r="J106" s="71"/>
      <c r="K106" s="71"/>
      <c r="L106" s="71"/>
      <c r="M106" s="71"/>
      <c r="N106" s="71"/>
      <c r="O106" s="71"/>
    </row>
    <row r="107" spans="1:15" x14ac:dyDescent="0.3">
      <c r="A107" s="71"/>
      <c r="B107" s="71"/>
      <c r="C107" s="71"/>
      <c r="D107" s="71"/>
      <c r="E107" s="71"/>
      <c r="F107" s="71"/>
      <c r="G107" s="71"/>
      <c r="H107" s="71"/>
      <c r="I107" s="71"/>
      <c r="J107" s="71"/>
      <c r="K107" s="71"/>
      <c r="L107" s="71"/>
      <c r="M107" s="71"/>
      <c r="N107" s="71"/>
      <c r="O107" s="71"/>
    </row>
    <row r="108" spans="1:15" x14ac:dyDescent="0.3">
      <c r="A108" s="71"/>
      <c r="B108" s="71"/>
      <c r="C108" s="71"/>
      <c r="D108" s="71"/>
      <c r="E108" s="71"/>
      <c r="F108" s="71"/>
      <c r="G108" s="71"/>
      <c r="H108" s="71"/>
      <c r="I108" s="71"/>
      <c r="J108" s="71"/>
      <c r="K108" s="71"/>
      <c r="L108" s="71"/>
      <c r="M108" s="71"/>
      <c r="N108" s="71"/>
      <c r="O108" s="71"/>
    </row>
    <row r="109" spans="1:15" x14ac:dyDescent="0.3">
      <c r="A109" s="71"/>
      <c r="B109" s="71"/>
      <c r="C109" s="71"/>
      <c r="D109" s="71"/>
      <c r="E109" s="71"/>
      <c r="F109" s="71"/>
      <c r="G109" s="71"/>
      <c r="H109" s="71"/>
      <c r="I109" s="71"/>
      <c r="J109" s="71"/>
      <c r="K109" s="71"/>
      <c r="L109" s="71"/>
      <c r="M109" s="71"/>
      <c r="N109" s="71"/>
      <c r="O109" s="71"/>
    </row>
    <row r="110" spans="1:15" x14ac:dyDescent="0.3">
      <c r="A110" s="71"/>
      <c r="B110" s="71"/>
      <c r="C110" s="71"/>
      <c r="D110" s="71"/>
      <c r="E110" s="71"/>
      <c r="F110" s="71"/>
      <c r="G110" s="71"/>
      <c r="H110" s="71"/>
      <c r="I110" s="71"/>
      <c r="J110" s="71"/>
      <c r="K110" s="71"/>
      <c r="L110" s="71"/>
      <c r="M110" s="71"/>
      <c r="N110" s="71"/>
      <c r="O110" s="71"/>
    </row>
    <row r="111" spans="1:15" x14ac:dyDescent="0.3">
      <c r="A111" s="71"/>
      <c r="B111" s="71"/>
      <c r="C111" s="71"/>
      <c r="D111" s="71"/>
      <c r="E111" s="71"/>
      <c r="F111" s="71"/>
      <c r="G111" s="71"/>
      <c r="H111" s="71"/>
      <c r="I111" s="71"/>
      <c r="J111" s="71"/>
      <c r="K111" s="71"/>
      <c r="L111" s="71"/>
      <c r="M111" s="71"/>
      <c r="N111" s="71"/>
      <c r="O111" s="71"/>
    </row>
    <row r="112" spans="1:15" x14ac:dyDescent="0.3">
      <c r="A112" s="71"/>
      <c r="B112" s="71"/>
      <c r="C112" s="71"/>
      <c r="D112" s="71"/>
      <c r="E112" s="71"/>
      <c r="F112" s="71"/>
      <c r="G112" s="71"/>
      <c r="H112" s="71"/>
      <c r="I112" s="71"/>
      <c r="J112" s="71"/>
      <c r="K112" s="71"/>
      <c r="L112" s="71"/>
      <c r="M112" s="71"/>
      <c r="N112" s="71"/>
      <c r="O112" s="71"/>
    </row>
    <row r="113" spans="1:15" x14ac:dyDescent="0.3">
      <c r="A113" s="71"/>
      <c r="B113" s="71"/>
      <c r="C113" s="71"/>
      <c r="D113" s="71"/>
      <c r="E113" s="71"/>
      <c r="F113" s="71"/>
      <c r="G113" s="71"/>
      <c r="H113" s="71"/>
      <c r="I113" s="71"/>
      <c r="J113" s="71"/>
      <c r="K113" s="71"/>
      <c r="L113" s="71"/>
      <c r="M113" s="71"/>
      <c r="N113" s="71"/>
      <c r="O113" s="71"/>
    </row>
    <row r="114" spans="1:15" x14ac:dyDescent="0.3">
      <c r="A114" s="71"/>
      <c r="B114" s="71"/>
      <c r="C114" s="71"/>
      <c r="D114" s="71"/>
      <c r="E114" s="71"/>
      <c r="F114" s="71"/>
      <c r="G114" s="71"/>
      <c r="H114" s="71"/>
      <c r="I114" s="71"/>
      <c r="J114" s="71"/>
      <c r="K114" s="71"/>
      <c r="L114" s="71"/>
      <c r="M114" s="71"/>
      <c r="N114" s="71"/>
      <c r="O114" s="71"/>
    </row>
    <row r="115" spans="1:15" x14ac:dyDescent="0.3">
      <c r="A115" s="71"/>
      <c r="B115" s="71"/>
      <c r="C115" s="71"/>
      <c r="D115" s="71"/>
      <c r="E115" s="71"/>
      <c r="F115" s="71"/>
      <c r="G115" s="71"/>
      <c r="H115" s="71"/>
      <c r="I115" s="71"/>
      <c r="J115" s="71"/>
      <c r="K115" s="71"/>
      <c r="L115" s="71"/>
      <c r="M115" s="71"/>
      <c r="N115" s="71"/>
      <c r="O115" s="71"/>
    </row>
    <row r="116" spans="1:15" x14ac:dyDescent="0.3">
      <c r="A116" s="71"/>
      <c r="B116" s="71"/>
      <c r="C116" s="71"/>
      <c r="D116" s="71"/>
      <c r="E116" s="71"/>
      <c r="F116" s="71"/>
      <c r="G116" s="71"/>
      <c r="H116" s="71"/>
      <c r="I116" s="71"/>
      <c r="J116" s="71"/>
      <c r="K116" s="71"/>
      <c r="L116" s="71"/>
      <c r="M116" s="71"/>
      <c r="N116" s="71"/>
      <c r="O116" s="71"/>
    </row>
    <row r="117" spans="1:15" x14ac:dyDescent="0.3">
      <c r="A117" s="71"/>
      <c r="B117" s="71"/>
      <c r="C117" s="71"/>
      <c r="D117" s="71"/>
      <c r="E117" s="71"/>
      <c r="F117" s="71"/>
      <c r="G117" s="71"/>
      <c r="H117" s="71"/>
      <c r="I117" s="71"/>
      <c r="J117" s="71"/>
      <c r="K117" s="71"/>
      <c r="L117" s="71"/>
      <c r="M117" s="71"/>
      <c r="N117" s="71"/>
      <c r="O117" s="71"/>
    </row>
    <row r="118" spans="1:15" x14ac:dyDescent="0.3">
      <c r="A118" s="71"/>
      <c r="B118" s="71"/>
      <c r="C118" s="71"/>
      <c r="D118" s="71"/>
      <c r="E118" s="71"/>
      <c r="F118" s="71"/>
      <c r="G118" s="71"/>
      <c r="H118" s="71"/>
      <c r="I118" s="71"/>
      <c r="J118" s="71"/>
      <c r="K118" s="71"/>
      <c r="L118" s="71"/>
      <c r="M118" s="71"/>
      <c r="N118" s="71"/>
      <c r="O118" s="71"/>
    </row>
    <row r="119" spans="1:15" x14ac:dyDescent="0.3">
      <c r="A119" s="71"/>
      <c r="B119" s="71"/>
      <c r="C119" s="71"/>
      <c r="D119" s="71"/>
      <c r="E119" s="71"/>
      <c r="F119" s="71"/>
      <c r="G119" s="71"/>
      <c r="H119" s="71"/>
      <c r="I119" s="71"/>
      <c r="J119" s="71"/>
      <c r="K119" s="71"/>
      <c r="L119" s="71"/>
      <c r="M119" s="71"/>
      <c r="N119" s="71"/>
      <c r="O119" s="71"/>
    </row>
    <row r="120" spans="1:15" x14ac:dyDescent="0.3">
      <c r="A120" s="71"/>
      <c r="B120" s="71"/>
      <c r="C120" s="71"/>
      <c r="D120" s="71"/>
      <c r="E120" s="71"/>
      <c r="F120" s="71"/>
      <c r="G120" s="71"/>
      <c r="H120" s="71"/>
      <c r="I120" s="71"/>
      <c r="J120" s="71"/>
      <c r="K120" s="71"/>
      <c r="L120" s="71"/>
      <c r="M120" s="71"/>
      <c r="N120" s="71"/>
      <c r="O120" s="71"/>
    </row>
    <row r="121" spans="1:15" x14ac:dyDescent="0.3">
      <c r="A121" s="71"/>
      <c r="B121" s="71"/>
      <c r="C121" s="71"/>
      <c r="D121" s="71"/>
      <c r="E121" s="71"/>
      <c r="F121" s="71"/>
      <c r="G121" s="71"/>
      <c r="H121" s="71"/>
      <c r="I121" s="71"/>
      <c r="J121" s="71"/>
      <c r="K121" s="71"/>
      <c r="L121" s="71"/>
      <c r="M121" s="71"/>
      <c r="N121" s="71"/>
      <c r="O121" s="71"/>
    </row>
    <row r="122" spans="1:15" x14ac:dyDescent="0.3">
      <c r="A122" s="71"/>
      <c r="B122" s="71"/>
      <c r="C122" s="71"/>
      <c r="D122" s="71"/>
      <c r="E122" s="71"/>
      <c r="F122" s="71"/>
      <c r="G122" s="71"/>
      <c r="H122" s="71"/>
      <c r="I122" s="71"/>
      <c r="J122" s="71"/>
      <c r="K122" s="71"/>
      <c r="L122" s="71"/>
      <c r="M122" s="71"/>
      <c r="N122" s="71"/>
      <c r="O122" s="71"/>
    </row>
    <row r="123" spans="1:15" x14ac:dyDescent="0.3">
      <c r="A123" s="71"/>
      <c r="B123" s="71"/>
      <c r="C123" s="71"/>
      <c r="D123" s="71"/>
      <c r="E123" s="71"/>
      <c r="F123" s="71"/>
      <c r="G123" s="71"/>
      <c r="H123" s="71"/>
      <c r="I123" s="71"/>
      <c r="J123" s="71"/>
      <c r="K123" s="71"/>
      <c r="L123" s="71"/>
      <c r="M123" s="71"/>
      <c r="N123" s="71"/>
      <c r="O123" s="71"/>
    </row>
    <row r="124" spans="1:15" x14ac:dyDescent="0.3">
      <c r="A124" s="71"/>
      <c r="B124" s="71"/>
      <c r="C124" s="71"/>
      <c r="D124" s="71"/>
      <c r="E124" s="71"/>
      <c r="F124" s="71"/>
      <c r="G124" s="71"/>
      <c r="H124" s="71"/>
      <c r="I124" s="71"/>
      <c r="J124" s="71"/>
      <c r="K124" s="71"/>
      <c r="L124" s="71"/>
      <c r="M124" s="71"/>
      <c r="N124" s="71"/>
      <c r="O124" s="71"/>
    </row>
    <row r="125" spans="1:15" x14ac:dyDescent="0.3">
      <c r="A125" s="71"/>
      <c r="B125" s="71"/>
      <c r="C125" s="71"/>
      <c r="D125" s="71"/>
      <c r="E125" s="71"/>
      <c r="F125" s="71"/>
      <c r="G125" s="71"/>
      <c r="H125" s="71"/>
      <c r="I125" s="71"/>
      <c r="J125" s="71"/>
      <c r="K125" s="71"/>
      <c r="L125" s="71"/>
      <c r="M125" s="71"/>
      <c r="N125" s="71"/>
      <c r="O125" s="71"/>
    </row>
    <row r="126" spans="1:15" x14ac:dyDescent="0.3">
      <c r="A126" s="71"/>
      <c r="B126" s="71"/>
      <c r="C126" s="71"/>
      <c r="D126" s="71"/>
      <c r="E126" s="71"/>
      <c r="F126" s="71"/>
      <c r="G126" s="71"/>
      <c r="H126" s="71"/>
      <c r="I126" s="71"/>
      <c r="J126" s="71"/>
      <c r="K126" s="71"/>
      <c r="L126" s="71"/>
      <c r="M126" s="71"/>
      <c r="N126" s="71"/>
      <c r="O126" s="71"/>
    </row>
    <row r="127" spans="1:15" x14ac:dyDescent="0.3">
      <c r="A127" s="71"/>
      <c r="B127" s="71"/>
      <c r="C127" s="71"/>
      <c r="D127" s="71"/>
      <c r="E127" s="71"/>
      <c r="F127" s="71"/>
      <c r="G127" s="71"/>
      <c r="H127" s="71"/>
      <c r="I127" s="71"/>
      <c r="J127" s="71"/>
      <c r="K127" s="71"/>
      <c r="L127" s="71"/>
      <c r="M127" s="71"/>
      <c r="N127" s="71"/>
      <c r="O127" s="71"/>
    </row>
    <row r="128" spans="1:15" x14ac:dyDescent="0.3">
      <c r="A128" s="71"/>
      <c r="B128" s="71"/>
      <c r="C128" s="71"/>
      <c r="D128" s="71"/>
      <c r="E128" s="71"/>
      <c r="F128" s="71"/>
      <c r="G128" s="71"/>
      <c r="H128" s="71"/>
      <c r="I128" s="71"/>
      <c r="J128" s="71"/>
      <c r="K128" s="71"/>
      <c r="L128" s="71"/>
      <c r="M128" s="71"/>
      <c r="N128" s="71"/>
      <c r="O128" s="71"/>
    </row>
    <row r="129" spans="1:15" x14ac:dyDescent="0.3">
      <c r="A129" s="71"/>
      <c r="B129" s="71"/>
      <c r="C129" s="71"/>
      <c r="D129" s="71"/>
      <c r="E129" s="71"/>
      <c r="F129" s="71"/>
      <c r="G129" s="71"/>
      <c r="H129" s="71"/>
      <c r="I129" s="71"/>
      <c r="J129" s="71"/>
      <c r="K129" s="71"/>
      <c r="L129" s="71"/>
      <c r="M129" s="71"/>
      <c r="N129" s="71"/>
      <c r="O129" s="71"/>
    </row>
    <row r="130" spans="1:15" x14ac:dyDescent="0.3">
      <c r="A130" s="71"/>
      <c r="B130" s="71"/>
      <c r="C130" s="71"/>
      <c r="D130" s="71"/>
      <c r="E130" s="71"/>
      <c r="F130" s="71"/>
      <c r="G130" s="71"/>
      <c r="H130" s="71"/>
      <c r="I130" s="71"/>
      <c r="J130" s="71"/>
      <c r="K130" s="71"/>
      <c r="L130" s="71"/>
      <c r="M130" s="71"/>
      <c r="N130" s="71"/>
      <c r="O130" s="71"/>
    </row>
    <row r="131" spans="1:15" x14ac:dyDescent="0.3">
      <c r="A131" s="71"/>
      <c r="B131" s="71"/>
      <c r="C131" s="71"/>
      <c r="D131" s="71"/>
      <c r="E131" s="71"/>
      <c r="F131" s="71"/>
      <c r="G131" s="71"/>
      <c r="H131" s="71"/>
      <c r="I131" s="71"/>
      <c r="J131" s="71"/>
      <c r="K131" s="71"/>
      <c r="L131" s="71"/>
      <c r="M131" s="71"/>
      <c r="N131" s="71"/>
      <c r="O131" s="71"/>
    </row>
    <row r="132" spans="1:15" x14ac:dyDescent="0.3">
      <c r="A132" s="71"/>
      <c r="B132" s="71"/>
      <c r="C132" s="71"/>
      <c r="D132" s="71"/>
      <c r="E132" s="71"/>
      <c r="F132" s="71"/>
      <c r="G132" s="71"/>
      <c r="H132" s="71"/>
      <c r="I132" s="71"/>
      <c r="J132" s="71"/>
      <c r="K132" s="71"/>
      <c r="L132" s="71"/>
      <c r="M132" s="71"/>
      <c r="N132" s="71"/>
      <c r="O132" s="71"/>
    </row>
    <row r="133" spans="1:15" x14ac:dyDescent="0.3">
      <c r="A133" s="71"/>
      <c r="B133" s="71"/>
      <c r="C133" s="71"/>
      <c r="D133" s="71"/>
      <c r="E133" s="71"/>
      <c r="F133" s="71"/>
      <c r="G133" s="71"/>
      <c r="H133" s="71"/>
      <c r="I133" s="71"/>
      <c r="J133" s="71"/>
      <c r="K133" s="71"/>
      <c r="L133" s="71"/>
      <c r="M133" s="71"/>
      <c r="N133" s="71"/>
      <c r="O133" s="71"/>
    </row>
    <row r="134" spans="1:15" x14ac:dyDescent="0.3">
      <c r="A134" s="71"/>
      <c r="B134" s="71"/>
      <c r="C134" s="71"/>
      <c r="D134" s="71"/>
      <c r="E134" s="71"/>
      <c r="F134" s="71"/>
      <c r="G134" s="71"/>
      <c r="H134" s="71"/>
      <c r="I134" s="71"/>
      <c r="J134" s="71"/>
      <c r="K134" s="71"/>
      <c r="L134" s="71"/>
      <c r="M134" s="71"/>
      <c r="N134" s="71"/>
      <c r="O134" s="71"/>
    </row>
    <row r="135" spans="1:15" x14ac:dyDescent="0.3">
      <c r="A135" s="71"/>
      <c r="B135" s="71"/>
      <c r="C135" s="71"/>
      <c r="D135" s="71"/>
      <c r="E135" s="71"/>
      <c r="F135" s="71"/>
      <c r="G135" s="71"/>
      <c r="H135" s="71"/>
      <c r="I135" s="71"/>
      <c r="J135" s="71"/>
      <c r="K135" s="71"/>
      <c r="L135" s="71"/>
      <c r="M135" s="71"/>
      <c r="N135" s="71"/>
      <c r="O135" s="71"/>
    </row>
    <row r="136" spans="1:15" x14ac:dyDescent="0.3">
      <c r="A136" s="71"/>
      <c r="B136" s="71"/>
      <c r="C136" s="71"/>
      <c r="D136" s="71"/>
      <c r="E136" s="71"/>
      <c r="F136" s="71"/>
      <c r="G136" s="71"/>
      <c r="H136" s="71"/>
      <c r="I136" s="71"/>
      <c r="J136" s="71"/>
      <c r="K136" s="71"/>
      <c r="L136" s="71"/>
      <c r="M136" s="71"/>
      <c r="N136" s="71"/>
      <c r="O136" s="71"/>
    </row>
    <row r="137" spans="1:15" x14ac:dyDescent="0.3">
      <c r="A137" s="71"/>
      <c r="B137" s="71"/>
      <c r="C137" s="71"/>
      <c r="D137" s="71"/>
      <c r="E137" s="71"/>
      <c r="F137" s="71"/>
      <c r="G137" s="71"/>
      <c r="H137" s="71"/>
      <c r="I137" s="71"/>
      <c r="J137" s="71"/>
      <c r="K137" s="71"/>
      <c r="L137" s="71"/>
      <c r="M137" s="71"/>
      <c r="N137" s="71"/>
      <c r="O137" s="71"/>
    </row>
    <row r="138" spans="1:15" x14ac:dyDescent="0.3">
      <c r="A138" s="71"/>
      <c r="B138" s="71"/>
      <c r="C138" s="71"/>
      <c r="D138" s="71"/>
      <c r="E138" s="71"/>
      <c r="F138" s="71"/>
      <c r="G138" s="71"/>
      <c r="H138" s="71"/>
      <c r="I138" s="71"/>
      <c r="J138" s="71"/>
      <c r="K138" s="71"/>
      <c r="L138" s="71"/>
      <c r="M138" s="71"/>
      <c r="N138" s="71"/>
      <c r="O138" s="71"/>
    </row>
    <row r="139" spans="1:15" x14ac:dyDescent="0.3">
      <c r="A139" s="71"/>
      <c r="B139" s="71"/>
      <c r="C139" s="71"/>
      <c r="D139" s="71"/>
      <c r="E139" s="71"/>
      <c r="F139" s="71"/>
      <c r="G139" s="71"/>
      <c r="H139" s="71"/>
      <c r="I139" s="71"/>
      <c r="J139" s="71"/>
      <c r="K139" s="71"/>
      <c r="L139" s="71"/>
      <c r="M139" s="71"/>
      <c r="N139" s="71"/>
      <c r="O139" s="71"/>
    </row>
    <row r="140" spans="1:15" x14ac:dyDescent="0.3">
      <c r="A140" s="71"/>
      <c r="B140" s="71"/>
      <c r="C140" s="71"/>
      <c r="D140" s="71"/>
      <c r="E140" s="71"/>
      <c r="F140" s="71"/>
      <c r="G140" s="71"/>
      <c r="H140" s="71"/>
      <c r="I140" s="71"/>
      <c r="J140" s="71"/>
      <c r="K140" s="71"/>
      <c r="L140" s="71"/>
      <c r="M140" s="71"/>
      <c r="N140" s="71"/>
      <c r="O140" s="71"/>
    </row>
    <row r="141" spans="1:15" x14ac:dyDescent="0.3">
      <c r="A141" s="71"/>
      <c r="B141" s="71"/>
      <c r="C141" s="71"/>
      <c r="D141" s="71"/>
      <c r="E141" s="71"/>
      <c r="F141" s="71"/>
      <c r="G141" s="71"/>
      <c r="H141" s="71"/>
      <c r="I141" s="71"/>
      <c r="J141" s="71"/>
      <c r="K141" s="71"/>
      <c r="L141" s="71"/>
      <c r="M141" s="71"/>
      <c r="N141" s="71"/>
      <c r="O141" s="71"/>
    </row>
    <row r="142" spans="1:15" x14ac:dyDescent="0.3">
      <c r="A142" s="71"/>
      <c r="B142" s="71"/>
      <c r="C142" s="71"/>
      <c r="D142" s="71"/>
      <c r="E142" s="71"/>
      <c r="F142" s="71"/>
      <c r="G142" s="71"/>
      <c r="H142" s="71"/>
      <c r="I142" s="71"/>
      <c r="J142" s="71"/>
      <c r="K142" s="71"/>
      <c r="L142" s="71"/>
      <c r="M142" s="71"/>
      <c r="N142" s="71"/>
      <c r="O142" s="71"/>
    </row>
    <row r="143" spans="1:15" x14ac:dyDescent="0.3">
      <c r="A143" s="71"/>
      <c r="B143" s="71"/>
      <c r="C143" s="71"/>
      <c r="D143" s="71"/>
      <c r="E143" s="71"/>
      <c r="F143" s="71"/>
      <c r="G143" s="71"/>
      <c r="H143" s="71"/>
      <c r="I143" s="71"/>
      <c r="J143" s="71"/>
      <c r="K143" s="71"/>
      <c r="L143" s="71"/>
      <c r="M143" s="71"/>
      <c r="N143" s="71"/>
      <c r="O143" s="71"/>
    </row>
    <row r="144" spans="1:15" x14ac:dyDescent="0.3">
      <c r="A144" s="71"/>
      <c r="B144" s="71"/>
      <c r="C144" s="71"/>
      <c r="D144" s="71"/>
      <c r="E144" s="71"/>
      <c r="F144" s="71"/>
      <c r="G144" s="71"/>
      <c r="H144" s="71"/>
      <c r="I144" s="71"/>
      <c r="J144" s="71"/>
      <c r="K144" s="71"/>
      <c r="L144" s="71"/>
      <c r="M144" s="71"/>
      <c r="N144" s="71"/>
      <c r="O144" s="71"/>
    </row>
    <row r="145" spans="1:15" x14ac:dyDescent="0.3">
      <c r="A145" s="71"/>
      <c r="B145" s="71"/>
      <c r="C145" s="71"/>
      <c r="D145" s="71"/>
      <c r="E145" s="71"/>
      <c r="F145" s="71"/>
      <c r="G145" s="71"/>
      <c r="H145" s="71"/>
      <c r="I145" s="71"/>
      <c r="J145" s="71"/>
      <c r="K145" s="71"/>
      <c r="L145" s="71"/>
      <c r="M145" s="71"/>
      <c r="N145" s="71"/>
      <c r="O145" s="71"/>
    </row>
    <row r="146" spans="1:15" x14ac:dyDescent="0.3">
      <c r="A146" s="71"/>
      <c r="B146" s="71"/>
      <c r="C146" s="71"/>
      <c r="D146" s="71"/>
      <c r="E146" s="71"/>
      <c r="F146" s="71"/>
      <c r="G146" s="71"/>
      <c r="H146" s="71"/>
      <c r="I146" s="71"/>
      <c r="J146" s="71"/>
      <c r="K146" s="71"/>
      <c r="L146" s="71"/>
      <c r="M146" s="71"/>
      <c r="N146" s="71"/>
      <c r="O146" s="71"/>
    </row>
    <row r="147" spans="1:15" x14ac:dyDescent="0.3">
      <c r="A147" s="71"/>
      <c r="B147" s="71"/>
      <c r="C147" s="71"/>
      <c r="D147" s="71"/>
      <c r="E147" s="71"/>
      <c r="F147" s="71"/>
      <c r="G147" s="71"/>
      <c r="H147" s="71"/>
      <c r="I147" s="71"/>
      <c r="J147" s="71"/>
      <c r="K147" s="71"/>
      <c r="L147" s="71"/>
      <c r="M147" s="71"/>
      <c r="N147" s="71"/>
      <c r="O147" s="71"/>
    </row>
    <row r="148" spans="1:15" x14ac:dyDescent="0.3">
      <c r="A148" s="71"/>
      <c r="B148" s="71"/>
      <c r="C148" s="71"/>
      <c r="D148" s="71"/>
      <c r="E148" s="71"/>
      <c r="F148" s="71"/>
      <c r="G148" s="71"/>
      <c r="H148" s="71"/>
      <c r="I148" s="71"/>
      <c r="J148" s="71"/>
      <c r="K148" s="71"/>
      <c r="L148" s="71"/>
      <c r="M148" s="71"/>
      <c r="N148" s="71"/>
      <c r="O148" s="71"/>
    </row>
    <row r="149" spans="1:15" x14ac:dyDescent="0.3">
      <c r="A149" s="71"/>
      <c r="B149" s="71"/>
      <c r="C149" s="71"/>
      <c r="D149" s="71"/>
      <c r="E149" s="71"/>
      <c r="F149" s="71"/>
      <c r="G149" s="71"/>
      <c r="H149" s="71"/>
      <c r="I149" s="71"/>
      <c r="J149" s="71"/>
      <c r="K149" s="71"/>
      <c r="L149" s="71"/>
      <c r="M149" s="71"/>
      <c r="N149" s="71"/>
      <c r="O149" s="71"/>
    </row>
    <row r="150" spans="1:15" x14ac:dyDescent="0.3">
      <c r="A150" s="71"/>
      <c r="B150" s="71"/>
      <c r="C150" s="71"/>
      <c r="D150" s="71"/>
      <c r="E150" s="71"/>
      <c r="F150" s="71"/>
      <c r="G150" s="71"/>
      <c r="H150" s="71"/>
      <c r="I150" s="71"/>
      <c r="J150" s="71"/>
      <c r="K150" s="71"/>
      <c r="L150" s="71"/>
      <c r="M150" s="71"/>
      <c r="N150" s="71"/>
      <c r="O150" s="71"/>
    </row>
    <row r="151" spans="1:15" x14ac:dyDescent="0.3">
      <c r="A151" s="71"/>
      <c r="B151" s="71"/>
      <c r="C151" s="71"/>
      <c r="D151" s="71"/>
      <c r="E151" s="71"/>
      <c r="F151" s="71"/>
      <c r="G151" s="71"/>
      <c r="H151" s="71"/>
      <c r="I151" s="71"/>
      <c r="J151" s="71"/>
      <c r="K151" s="71"/>
      <c r="L151" s="71"/>
      <c r="M151" s="71"/>
      <c r="N151" s="71"/>
      <c r="O151" s="71"/>
    </row>
    <row r="152" spans="1:15" x14ac:dyDescent="0.3">
      <c r="A152" s="71"/>
      <c r="B152" s="71"/>
      <c r="C152" s="71"/>
      <c r="D152" s="71"/>
      <c r="E152" s="71"/>
      <c r="F152" s="71"/>
      <c r="G152" s="71"/>
      <c r="H152" s="71"/>
      <c r="I152" s="71"/>
      <c r="J152" s="71"/>
      <c r="K152" s="71"/>
      <c r="L152" s="71"/>
      <c r="M152" s="71"/>
      <c r="N152" s="71"/>
      <c r="O152" s="71"/>
    </row>
    <row r="153" spans="1:15" x14ac:dyDescent="0.3">
      <c r="A153" s="71"/>
      <c r="B153" s="71"/>
      <c r="C153" s="71"/>
      <c r="D153" s="71"/>
      <c r="E153" s="71"/>
      <c r="F153" s="71"/>
      <c r="G153" s="71"/>
      <c r="H153" s="71"/>
      <c r="I153" s="71"/>
      <c r="J153" s="71"/>
      <c r="K153" s="71"/>
      <c r="L153" s="71"/>
      <c r="M153" s="71"/>
      <c r="N153" s="71"/>
      <c r="O153" s="71"/>
    </row>
    <row r="154" spans="1:15" x14ac:dyDescent="0.3">
      <c r="A154" s="71"/>
      <c r="B154" s="71"/>
      <c r="C154" s="71"/>
      <c r="D154" s="71"/>
      <c r="E154" s="71"/>
      <c r="F154" s="71"/>
      <c r="G154" s="71"/>
      <c r="H154" s="71"/>
      <c r="I154" s="71"/>
      <c r="J154" s="71"/>
      <c r="K154" s="71"/>
      <c r="L154" s="71"/>
      <c r="M154" s="71"/>
      <c r="N154" s="71"/>
      <c r="O154" s="71"/>
    </row>
    <row r="155" spans="1:15" x14ac:dyDescent="0.3">
      <c r="A155" s="71"/>
      <c r="B155" s="71"/>
      <c r="C155" s="71"/>
      <c r="D155" s="71"/>
      <c r="E155" s="71"/>
      <c r="F155" s="71"/>
      <c r="G155" s="71"/>
      <c r="H155" s="71"/>
      <c r="I155" s="71"/>
      <c r="J155" s="71"/>
      <c r="K155" s="71"/>
      <c r="L155" s="71"/>
      <c r="M155" s="71"/>
      <c r="N155" s="71"/>
      <c r="O155" s="71"/>
    </row>
    <row r="156" spans="1:15" x14ac:dyDescent="0.3">
      <c r="A156" s="71"/>
      <c r="B156" s="71"/>
      <c r="C156" s="71"/>
      <c r="D156" s="71"/>
      <c r="E156" s="71"/>
      <c r="F156" s="71"/>
      <c r="G156" s="71"/>
      <c r="H156" s="71"/>
      <c r="I156" s="71"/>
      <c r="J156" s="71"/>
      <c r="K156" s="71"/>
      <c r="L156" s="71"/>
      <c r="M156" s="71"/>
      <c r="N156" s="71"/>
      <c r="O156" s="71"/>
    </row>
    <row r="157" spans="1:15" x14ac:dyDescent="0.3">
      <c r="A157" s="71"/>
      <c r="B157" s="71"/>
      <c r="C157" s="71"/>
      <c r="D157" s="71"/>
      <c r="E157" s="71"/>
      <c r="F157" s="71"/>
      <c r="G157" s="71"/>
      <c r="H157" s="71"/>
      <c r="I157" s="71"/>
      <c r="J157" s="71"/>
      <c r="K157" s="71"/>
      <c r="L157" s="71"/>
      <c r="M157" s="71"/>
      <c r="N157" s="71"/>
      <c r="O157" s="71"/>
    </row>
    <row r="158" spans="1:15" x14ac:dyDescent="0.3">
      <c r="A158" s="71"/>
      <c r="B158" s="71"/>
      <c r="C158" s="71"/>
      <c r="D158" s="71"/>
      <c r="E158" s="71"/>
      <c r="F158" s="71"/>
      <c r="G158" s="71"/>
      <c r="H158" s="71"/>
      <c r="I158" s="71"/>
      <c r="J158" s="71"/>
      <c r="K158" s="71"/>
      <c r="L158" s="71"/>
      <c r="M158" s="71"/>
      <c r="N158" s="71"/>
      <c r="O158" s="71"/>
    </row>
    <row r="159" spans="1:15" x14ac:dyDescent="0.3">
      <c r="A159" s="71"/>
      <c r="B159" s="71"/>
      <c r="C159" s="71"/>
      <c r="D159" s="71"/>
      <c r="E159" s="71"/>
      <c r="F159" s="71"/>
      <c r="G159" s="71"/>
      <c r="H159" s="71"/>
      <c r="I159" s="71"/>
      <c r="J159" s="71"/>
      <c r="K159" s="71"/>
      <c r="L159" s="71"/>
      <c r="M159" s="71"/>
      <c r="N159" s="71"/>
      <c r="O159" s="71"/>
    </row>
    <row r="160" spans="1:15" x14ac:dyDescent="0.3">
      <c r="A160" s="71"/>
      <c r="B160" s="71"/>
      <c r="C160" s="71"/>
      <c r="D160" s="71"/>
      <c r="E160" s="71"/>
      <c r="F160" s="71"/>
      <c r="G160" s="71"/>
      <c r="H160" s="71"/>
      <c r="I160" s="71"/>
      <c r="J160" s="71"/>
      <c r="K160" s="71"/>
      <c r="L160" s="71"/>
      <c r="M160" s="71"/>
      <c r="N160" s="71"/>
      <c r="O160" s="71"/>
    </row>
    <row r="161" spans="1:15" x14ac:dyDescent="0.3">
      <c r="A161" s="71"/>
      <c r="B161" s="71"/>
      <c r="C161" s="71"/>
      <c r="D161" s="71"/>
      <c r="E161" s="71"/>
      <c r="F161" s="71"/>
      <c r="G161" s="71"/>
      <c r="H161" s="71"/>
      <c r="I161" s="71"/>
      <c r="J161" s="71"/>
      <c r="K161" s="71"/>
      <c r="L161" s="71"/>
      <c r="M161" s="71"/>
      <c r="N161" s="71"/>
      <c r="O161" s="71"/>
    </row>
    <row r="162" spans="1:15" x14ac:dyDescent="0.3">
      <c r="A162" s="71"/>
      <c r="B162" s="71"/>
      <c r="C162" s="71"/>
      <c r="D162" s="71"/>
      <c r="E162" s="71"/>
      <c r="F162" s="71"/>
      <c r="G162" s="71"/>
      <c r="H162" s="71"/>
      <c r="I162" s="71"/>
      <c r="J162" s="71"/>
      <c r="K162" s="71"/>
      <c r="L162" s="71"/>
      <c r="M162" s="71"/>
      <c r="N162" s="71"/>
      <c r="O162" s="71"/>
    </row>
    <row r="163" spans="1:15" x14ac:dyDescent="0.3">
      <c r="A163" s="71"/>
      <c r="B163" s="71"/>
      <c r="C163" s="71"/>
      <c r="D163" s="71"/>
      <c r="E163" s="71"/>
      <c r="F163" s="71"/>
      <c r="G163" s="71"/>
      <c r="H163" s="71"/>
      <c r="I163" s="71"/>
      <c r="J163" s="71"/>
      <c r="K163" s="71"/>
      <c r="L163" s="71"/>
      <c r="M163" s="71"/>
      <c r="N163" s="71"/>
      <c r="O163" s="71"/>
    </row>
    <row r="164" spans="1:15" x14ac:dyDescent="0.3">
      <c r="A164" s="71"/>
      <c r="B164" s="71"/>
      <c r="C164" s="71"/>
      <c r="D164" s="71"/>
      <c r="E164" s="71"/>
      <c r="F164" s="71"/>
      <c r="G164" s="71"/>
      <c r="H164" s="71"/>
      <c r="I164" s="71"/>
      <c r="J164" s="71"/>
      <c r="K164" s="71"/>
      <c r="L164" s="71"/>
      <c r="M164" s="71"/>
      <c r="N164" s="71"/>
      <c r="O164" s="71"/>
    </row>
    <row r="165" spans="1:15" x14ac:dyDescent="0.3">
      <c r="A165" s="71"/>
      <c r="B165" s="71"/>
      <c r="C165" s="71"/>
      <c r="D165" s="71"/>
      <c r="E165" s="71"/>
      <c r="F165" s="71"/>
      <c r="G165" s="71"/>
      <c r="H165" s="71"/>
      <c r="I165" s="71"/>
      <c r="J165" s="71"/>
      <c r="K165" s="71"/>
      <c r="L165" s="71"/>
      <c r="M165" s="71"/>
      <c r="N165" s="71"/>
      <c r="O165" s="71"/>
    </row>
    <row r="166" spans="1:15" x14ac:dyDescent="0.3">
      <c r="A166" s="71"/>
      <c r="B166" s="71"/>
      <c r="C166" s="71"/>
      <c r="D166" s="71"/>
      <c r="E166" s="71"/>
      <c r="F166" s="71"/>
      <c r="G166" s="71"/>
      <c r="H166" s="71"/>
      <c r="I166" s="71"/>
      <c r="J166" s="71"/>
      <c r="K166" s="71"/>
      <c r="L166" s="71"/>
      <c r="M166" s="71"/>
      <c r="N166" s="71"/>
      <c r="O166" s="71"/>
    </row>
    <row r="167" spans="1:15" x14ac:dyDescent="0.3">
      <c r="A167" s="71"/>
      <c r="B167" s="71"/>
      <c r="C167" s="71"/>
      <c r="D167" s="71"/>
      <c r="E167" s="71"/>
      <c r="F167" s="71"/>
      <c r="G167" s="71"/>
      <c r="H167" s="71"/>
      <c r="I167" s="71"/>
      <c r="J167" s="71"/>
      <c r="K167" s="71"/>
      <c r="L167" s="71"/>
      <c r="M167" s="71"/>
      <c r="N167" s="71"/>
      <c r="O167" s="71"/>
    </row>
    <row r="168" spans="1:15" x14ac:dyDescent="0.3">
      <c r="A168" s="71"/>
      <c r="B168" s="71"/>
      <c r="C168" s="71"/>
      <c r="D168" s="71"/>
      <c r="E168" s="71"/>
      <c r="F168" s="71"/>
      <c r="G168" s="71"/>
      <c r="H168" s="71"/>
      <c r="I168" s="71"/>
      <c r="J168" s="71"/>
      <c r="K168" s="71"/>
      <c r="L168" s="71"/>
      <c r="M168" s="71"/>
      <c r="N168" s="71"/>
      <c r="O168" s="71"/>
    </row>
    <row r="169" spans="1:15" x14ac:dyDescent="0.3">
      <c r="A169" s="71"/>
      <c r="B169" s="71"/>
      <c r="C169" s="71"/>
      <c r="D169" s="71"/>
      <c r="E169" s="71"/>
      <c r="F169" s="71"/>
      <c r="G169" s="71"/>
      <c r="H169" s="71"/>
      <c r="I169" s="71"/>
      <c r="J169" s="71"/>
      <c r="K169" s="71"/>
      <c r="L169" s="71"/>
      <c r="M169" s="71"/>
      <c r="N169" s="71"/>
      <c r="O169" s="71"/>
    </row>
    <row r="170" spans="1:15" x14ac:dyDescent="0.3">
      <c r="A170" s="71"/>
      <c r="B170" s="71"/>
      <c r="C170" s="71"/>
      <c r="D170" s="71"/>
      <c r="E170" s="71"/>
      <c r="F170" s="71"/>
      <c r="G170" s="71"/>
      <c r="H170" s="71"/>
      <c r="I170" s="71"/>
      <c r="J170" s="71"/>
      <c r="K170" s="71"/>
      <c r="L170" s="71"/>
      <c r="M170" s="71"/>
      <c r="N170" s="71"/>
      <c r="O170" s="71"/>
    </row>
    <row r="171" spans="1:15" x14ac:dyDescent="0.3">
      <c r="A171" s="71"/>
      <c r="B171" s="71"/>
      <c r="C171" s="71"/>
      <c r="D171" s="71"/>
      <c r="E171" s="71"/>
      <c r="F171" s="71"/>
      <c r="G171" s="71"/>
      <c r="H171" s="71"/>
      <c r="I171" s="71"/>
      <c r="J171" s="71"/>
      <c r="K171" s="71"/>
      <c r="L171" s="71"/>
      <c r="M171" s="71"/>
      <c r="N171" s="71"/>
      <c r="O171" s="71"/>
    </row>
    <row r="172" spans="1:15" x14ac:dyDescent="0.3">
      <c r="A172" s="71"/>
      <c r="B172" s="71"/>
      <c r="C172" s="71"/>
      <c r="D172" s="71"/>
      <c r="E172" s="71"/>
      <c r="F172" s="71"/>
      <c r="G172" s="71"/>
      <c r="H172" s="71"/>
      <c r="I172" s="71"/>
      <c r="J172" s="71"/>
      <c r="K172" s="71"/>
      <c r="L172" s="71"/>
      <c r="M172" s="71"/>
      <c r="N172" s="71"/>
      <c r="O172" s="71"/>
    </row>
    <row r="173" spans="1:15" x14ac:dyDescent="0.3">
      <c r="A173" s="71"/>
      <c r="B173" s="71"/>
      <c r="C173" s="71"/>
      <c r="D173" s="71"/>
      <c r="E173" s="71"/>
      <c r="F173" s="71"/>
      <c r="G173" s="71"/>
      <c r="H173" s="71"/>
      <c r="I173" s="71"/>
      <c r="J173" s="71"/>
      <c r="K173" s="71"/>
      <c r="L173" s="71"/>
      <c r="M173" s="71"/>
      <c r="N173" s="71"/>
      <c r="O173" s="71"/>
    </row>
    <row r="174" spans="1:15" x14ac:dyDescent="0.3">
      <c r="A174" s="71"/>
      <c r="B174" s="71"/>
      <c r="C174" s="71"/>
      <c r="D174" s="71"/>
      <c r="E174" s="71"/>
      <c r="F174" s="71"/>
      <c r="G174" s="71"/>
      <c r="H174" s="71"/>
      <c r="I174" s="71"/>
      <c r="J174" s="71"/>
      <c r="K174" s="71"/>
      <c r="L174" s="71"/>
      <c r="M174" s="71"/>
      <c r="N174" s="71"/>
      <c r="O174" s="71"/>
    </row>
    <row r="175" spans="1:15" x14ac:dyDescent="0.3">
      <c r="A175" s="71"/>
      <c r="B175" s="71"/>
      <c r="C175" s="71"/>
      <c r="D175" s="71"/>
      <c r="E175" s="71"/>
      <c r="F175" s="71"/>
      <c r="G175" s="71"/>
      <c r="H175" s="71"/>
      <c r="I175" s="71"/>
      <c r="J175" s="71"/>
      <c r="K175" s="71"/>
      <c r="L175" s="71"/>
      <c r="M175" s="71"/>
      <c r="N175" s="71"/>
      <c r="O175" s="71"/>
    </row>
    <row r="176" spans="1:15" x14ac:dyDescent="0.3">
      <c r="A176" s="71"/>
      <c r="B176" s="71"/>
      <c r="C176" s="71"/>
      <c r="D176" s="71"/>
      <c r="E176" s="71"/>
      <c r="F176" s="71"/>
      <c r="G176" s="71"/>
      <c r="H176" s="71"/>
      <c r="I176" s="71"/>
      <c r="J176" s="71"/>
      <c r="K176" s="71"/>
      <c r="L176" s="71"/>
      <c r="M176" s="71"/>
      <c r="N176" s="71"/>
      <c r="O176" s="71"/>
    </row>
    <row r="177" spans="1:15" x14ac:dyDescent="0.3">
      <c r="A177" s="71"/>
      <c r="B177" s="71"/>
      <c r="C177" s="71"/>
      <c r="D177" s="71"/>
      <c r="E177" s="71"/>
      <c r="F177" s="71"/>
      <c r="G177" s="71"/>
      <c r="H177" s="71"/>
      <c r="I177" s="71"/>
      <c r="J177" s="71"/>
      <c r="K177" s="71"/>
      <c r="L177" s="71"/>
      <c r="M177" s="71"/>
      <c r="N177" s="71"/>
      <c r="O177" s="71"/>
    </row>
    <row r="178" spans="1:15" x14ac:dyDescent="0.3">
      <c r="A178" s="71"/>
      <c r="B178" s="71"/>
      <c r="C178" s="71"/>
      <c r="D178" s="71"/>
      <c r="E178" s="71"/>
      <c r="F178" s="71"/>
      <c r="G178" s="71"/>
      <c r="H178" s="71"/>
      <c r="I178" s="71"/>
      <c r="J178" s="71"/>
      <c r="K178" s="71"/>
      <c r="L178" s="71"/>
      <c r="M178" s="71"/>
      <c r="N178" s="71"/>
      <c r="O178" s="71"/>
    </row>
    <row r="179" spans="1:15" x14ac:dyDescent="0.3">
      <c r="A179" s="71"/>
      <c r="B179" s="71"/>
      <c r="C179" s="71"/>
      <c r="D179" s="71"/>
      <c r="E179" s="71"/>
      <c r="F179" s="71"/>
      <c r="G179" s="71"/>
      <c r="H179" s="71"/>
      <c r="I179" s="71"/>
      <c r="J179" s="71"/>
      <c r="K179" s="71"/>
      <c r="L179" s="71"/>
      <c r="M179" s="71"/>
      <c r="N179" s="71"/>
      <c r="O179" s="71"/>
    </row>
    <row r="180" spans="1:15" x14ac:dyDescent="0.3">
      <c r="A180" s="71"/>
      <c r="B180" s="71"/>
      <c r="C180" s="71"/>
      <c r="D180" s="71"/>
      <c r="E180" s="71"/>
      <c r="F180" s="71"/>
      <c r="G180" s="71"/>
      <c r="H180" s="71"/>
      <c r="I180" s="71"/>
      <c r="J180" s="71"/>
      <c r="K180" s="71"/>
      <c r="L180" s="71"/>
      <c r="M180" s="71"/>
      <c r="N180" s="71"/>
      <c r="O180" s="71"/>
    </row>
    <row r="181" spans="1:15" x14ac:dyDescent="0.3">
      <c r="A181" s="71"/>
      <c r="B181" s="71"/>
      <c r="C181" s="71"/>
      <c r="D181" s="71"/>
      <c r="E181" s="71"/>
      <c r="F181" s="71"/>
      <c r="G181" s="71"/>
      <c r="H181" s="71"/>
      <c r="I181" s="71"/>
      <c r="J181" s="71"/>
      <c r="K181" s="71"/>
      <c r="L181" s="71"/>
      <c r="M181" s="71"/>
      <c r="N181" s="71"/>
      <c r="O181" s="71"/>
    </row>
    <row r="182" spans="1:15" x14ac:dyDescent="0.3">
      <c r="A182" s="71"/>
      <c r="B182" s="71"/>
      <c r="C182" s="71"/>
      <c r="D182" s="71"/>
      <c r="E182" s="71"/>
      <c r="F182" s="71"/>
      <c r="G182" s="71"/>
      <c r="H182" s="71"/>
      <c r="I182" s="71"/>
      <c r="J182" s="71"/>
      <c r="K182" s="71"/>
      <c r="L182" s="71"/>
      <c r="M182" s="71"/>
      <c r="N182" s="71"/>
      <c r="O182" s="71"/>
    </row>
    <row r="183" spans="1:15" x14ac:dyDescent="0.3">
      <c r="A183" s="71"/>
      <c r="B183" s="71"/>
      <c r="C183" s="71"/>
      <c r="D183" s="71"/>
      <c r="E183" s="71"/>
      <c r="F183" s="71"/>
      <c r="G183" s="71"/>
      <c r="H183" s="71"/>
      <c r="I183" s="71"/>
      <c r="J183" s="71"/>
      <c r="K183" s="71"/>
      <c r="L183" s="71"/>
      <c r="M183" s="71"/>
      <c r="N183" s="71"/>
      <c r="O183" s="71"/>
    </row>
    <row r="184" spans="1:15" x14ac:dyDescent="0.3">
      <c r="A184" s="71"/>
      <c r="B184" s="71"/>
      <c r="C184" s="71"/>
      <c r="D184" s="71"/>
      <c r="E184" s="71"/>
      <c r="F184" s="71"/>
      <c r="G184" s="71"/>
      <c r="H184" s="71"/>
      <c r="I184" s="71"/>
      <c r="J184" s="71"/>
      <c r="K184" s="71"/>
      <c r="L184" s="71"/>
      <c r="M184" s="71"/>
      <c r="N184" s="71"/>
      <c r="O184" s="71"/>
    </row>
    <row r="185" spans="1:15" x14ac:dyDescent="0.3">
      <c r="A185" s="71"/>
      <c r="B185" s="71"/>
      <c r="C185" s="71"/>
      <c r="D185" s="71"/>
      <c r="E185" s="71"/>
      <c r="F185" s="71"/>
      <c r="G185" s="71"/>
      <c r="H185" s="71"/>
      <c r="I185" s="71"/>
      <c r="J185" s="71"/>
      <c r="K185" s="71"/>
      <c r="L185" s="71"/>
      <c r="M185" s="71"/>
      <c r="N185" s="71"/>
      <c r="O185" s="71"/>
    </row>
    <row r="186" spans="1:15" x14ac:dyDescent="0.3">
      <c r="A186" s="71"/>
      <c r="B186" s="71"/>
      <c r="C186" s="71"/>
      <c r="D186" s="71"/>
      <c r="E186" s="71"/>
      <c r="F186" s="71"/>
      <c r="G186" s="71"/>
      <c r="H186" s="71"/>
      <c r="I186" s="71"/>
      <c r="J186" s="71"/>
      <c r="K186" s="71"/>
      <c r="L186" s="71"/>
      <c r="M186" s="71"/>
      <c r="N186" s="71"/>
      <c r="O186" s="71"/>
    </row>
    <row r="187" spans="1:15" x14ac:dyDescent="0.3">
      <c r="A187" s="71"/>
      <c r="B187" s="71"/>
      <c r="C187" s="71"/>
      <c r="D187" s="71"/>
      <c r="E187" s="71"/>
      <c r="F187" s="71"/>
      <c r="G187" s="71"/>
      <c r="H187" s="71"/>
      <c r="I187" s="71"/>
      <c r="J187" s="71"/>
      <c r="K187" s="71"/>
      <c r="L187" s="71"/>
      <c r="M187" s="71"/>
      <c r="N187" s="71"/>
      <c r="O187" s="71"/>
    </row>
    <row r="188" spans="1:15" x14ac:dyDescent="0.3">
      <c r="A188" s="71"/>
      <c r="B188" s="71"/>
      <c r="C188" s="71"/>
      <c r="D188" s="71"/>
      <c r="E188" s="71"/>
      <c r="F188" s="71"/>
      <c r="G188" s="71"/>
      <c r="H188" s="71"/>
      <c r="I188" s="71"/>
      <c r="J188" s="71"/>
      <c r="K188" s="71"/>
      <c r="L188" s="71"/>
      <c r="M188" s="71"/>
      <c r="N188" s="71"/>
      <c r="O188" s="71"/>
    </row>
    <row r="189" spans="1:15" x14ac:dyDescent="0.3">
      <c r="A189" s="71"/>
      <c r="B189" s="71"/>
      <c r="C189" s="71"/>
      <c r="D189" s="71"/>
      <c r="E189" s="71"/>
      <c r="F189" s="71"/>
      <c r="G189" s="71"/>
      <c r="H189" s="71"/>
      <c r="I189" s="71"/>
      <c r="J189" s="71"/>
      <c r="K189" s="71"/>
      <c r="L189" s="71"/>
      <c r="M189" s="71"/>
      <c r="N189" s="71"/>
      <c r="O189" s="71"/>
    </row>
    <row r="190" spans="1:15" x14ac:dyDescent="0.3">
      <c r="A190" s="71"/>
      <c r="B190" s="71"/>
      <c r="C190" s="71"/>
      <c r="D190" s="71"/>
      <c r="E190" s="71"/>
      <c r="F190" s="71"/>
      <c r="G190" s="71"/>
      <c r="H190" s="71"/>
      <c r="I190" s="71"/>
      <c r="J190" s="71"/>
      <c r="K190" s="71"/>
      <c r="L190" s="71"/>
      <c r="M190" s="71"/>
      <c r="N190" s="71"/>
      <c r="O190" s="71"/>
    </row>
    <row r="191" spans="1:15" x14ac:dyDescent="0.3">
      <c r="A191" s="71"/>
      <c r="B191" s="71"/>
      <c r="C191" s="71"/>
      <c r="D191" s="71"/>
      <c r="E191" s="71"/>
      <c r="F191" s="71"/>
      <c r="G191" s="71"/>
      <c r="H191" s="71"/>
      <c r="I191" s="71"/>
      <c r="J191" s="71"/>
      <c r="K191" s="71"/>
      <c r="L191" s="71"/>
      <c r="M191" s="71"/>
      <c r="N191" s="71"/>
      <c r="O191" s="71"/>
    </row>
    <row r="192" spans="1:15" x14ac:dyDescent="0.3">
      <c r="A192" s="71"/>
      <c r="B192" s="71"/>
      <c r="C192" s="71"/>
      <c r="D192" s="71"/>
      <c r="E192" s="71"/>
      <c r="F192" s="71"/>
      <c r="G192" s="71"/>
      <c r="H192" s="71"/>
      <c r="I192" s="71"/>
      <c r="J192" s="71"/>
      <c r="K192" s="71"/>
      <c r="L192" s="71"/>
      <c r="M192" s="71"/>
      <c r="N192" s="71"/>
      <c r="O192" s="71"/>
    </row>
    <row r="193" spans="1:15" x14ac:dyDescent="0.3">
      <c r="A193" s="71"/>
      <c r="B193" s="71"/>
      <c r="C193" s="71"/>
      <c r="D193" s="71"/>
      <c r="E193" s="71"/>
      <c r="F193" s="71"/>
      <c r="G193" s="71"/>
      <c r="H193" s="71"/>
      <c r="I193" s="71"/>
      <c r="J193" s="71"/>
      <c r="K193" s="71"/>
      <c r="L193" s="71"/>
      <c r="M193" s="71"/>
      <c r="N193" s="71"/>
      <c r="O193" s="71"/>
    </row>
    <row r="194" spans="1:15" x14ac:dyDescent="0.3">
      <c r="A194" s="71"/>
      <c r="B194" s="71"/>
      <c r="C194" s="71"/>
      <c r="D194" s="71"/>
      <c r="E194" s="71"/>
      <c r="F194" s="71"/>
      <c r="G194" s="71"/>
      <c r="H194" s="71"/>
      <c r="I194" s="71"/>
      <c r="J194" s="71"/>
      <c r="K194" s="71"/>
      <c r="L194" s="71"/>
      <c r="M194" s="71"/>
      <c r="N194" s="71"/>
      <c r="O194" s="71"/>
    </row>
    <row r="195" spans="1:15" x14ac:dyDescent="0.3">
      <c r="A195" s="71"/>
      <c r="B195" s="71"/>
      <c r="C195" s="71"/>
      <c r="D195" s="71"/>
      <c r="E195" s="71"/>
      <c r="F195" s="71"/>
      <c r="G195" s="71"/>
      <c r="H195" s="71"/>
      <c r="I195" s="71"/>
      <c r="J195" s="71"/>
      <c r="K195" s="71"/>
      <c r="L195" s="71"/>
      <c r="M195" s="71"/>
      <c r="N195" s="71"/>
      <c r="O195" s="71"/>
    </row>
    <row r="196" spans="1:15" x14ac:dyDescent="0.3">
      <c r="A196" s="71"/>
      <c r="B196" s="71"/>
      <c r="C196" s="71"/>
      <c r="D196" s="71"/>
      <c r="E196" s="71"/>
      <c r="F196" s="71"/>
      <c r="G196" s="71"/>
      <c r="H196" s="71"/>
      <c r="I196" s="71"/>
      <c r="J196" s="71"/>
      <c r="K196" s="71"/>
      <c r="L196" s="71"/>
      <c r="M196" s="71"/>
      <c r="N196" s="71"/>
      <c r="O196" s="71"/>
    </row>
    <row r="197" spans="1:15" x14ac:dyDescent="0.3">
      <c r="A197" s="71"/>
      <c r="B197" s="71"/>
      <c r="C197" s="71"/>
      <c r="D197" s="71"/>
      <c r="E197" s="71"/>
      <c r="F197" s="71"/>
      <c r="G197" s="71"/>
      <c r="H197" s="71"/>
      <c r="I197" s="71"/>
      <c r="J197" s="71"/>
      <c r="K197" s="71"/>
      <c r="L197" s="71"/>
      <c r="M197" s="71"/>
      <c r="N197" s="71"/>
      <c r="O197" s="71"/>
    </row>
    <row r="198" spans="1:15" x14ac:dyDescent="0.3">
      <c r="A198" s="71"/>
      <c r="B198" s="71"/>
      <c r="C198" s="71"/>
      <c r="D198" s="71"/>
      <c r="E198" s="71"/>
      <c r="F198" s="71"/>
      <c r="G198" s="71"/>
      <c r="H198" s="71"/>
      <c r="I198" s="71"/>
      <c r="J198" s="71"/>
      <c r="K198" s="71"/>
      <c r="L198" s="71"/>
      <c r="M198" s="71"/>
      <c r="N198" s="71"/>
      <c r="O198" s="71"/>
    </row>
    <row r="199" spans="1:15" x14ac:dyDescent="0.3">
      <c r="A199" s="71"/>
      <c r="B199" s="71"/>
      <c r="C199" s="71"/>
      <c r="D199" s="71"/>
      <c r="E199" s="71"/>
      <c r="F199" s="71"/>
      <c r="G199" s="71"/>
      <c r="H199" s="71"/>
      <c r="I199" s="71"/>
      <c r="J199" s="71"/>
      <c r="K199" s="71"/>
      <c r="L199" s="71"/>
      <c r="M199" s="71"/>
      <c r="N199" s="71"/>
      <c r="O199" s="71"/>
    </row>
    <row r="200" spans="1:15" x14ac:dyDescent="0.3">
      <c r="A200" s="71"/>
      <c r="B200" s="71"/>
      <c r="C200" s="71"/>
      <c r="D200" s="71"/>
      <c r="E200" s="71"/>
      <c r="F200" s="71"/>
      <c r="G200" s="71"/>
      <c r="H200" s="71"/>
      <c r="I200" s="71"/>
      <c r="J200" s="71"/>
      <c r="K200" s="71"/>
      <c r="L200" s="71"/>
      <c r="M200" s="71"/>
      <c r="N200" s="71"/>
      <c r="O200" s="71"/>
    </row>
    <row r="201" spans="1:15" x14ac:dyDescent="0.3">
      <c r="A201" s="71"/>
      <c r="B201" s="71"/>
      <c r="C201" s="71"/>
      <c r="D201" s="71"/>
      <c r="E201" s="71"/>
      <c r="F201" s="71"/>
      <c r="G201" s="71"/>
      <c r="H201" s="71"/>
      <c r="I201" s="71"/>
      <c r="J201" s="71"/>
      <c r="K201" s="71"/>
      <c r="L201" s="71"/>
      <c r="M201" s="71"/>
      <c r="N201" s="71"/>
      <c r="O201" s="71"/>
    </row>
    <row r="202" spans="1:15" x14ac:dyDescent="0.3">
      <c r="A202" s="71"/>
      <c r="B202" s="71"/>
      <c r="C202" s="71"/>
      <c r="D202" s="71"/>
      <c r="E202" s="71"/>
      <c r="F202" s="71"/>
      <c r="G202" s="71"/>
      <c r="H202" s="71"/>
      <c r="I202" s="71"/>
      <c r="J202" s="71"/>
      <c r="K202" s="71"/>
      <c r="L202" s="71"/>
      <c r="M202" s="71"/>
      <c r="N202" s="71"/>
      <c r="O202" s="71"/>
    </row>
    <row r="203" spans="1:15" x14ac:dyDescent="0.3">
      <c r="A203" s="71"/>
      <c r="B203" s="71"/>
      <c r="C203" s="71"/>
      <c r="D203" s="71"/>
      <c r="E203" s="71"/>
      <c r="F203" s="71"/>
      <c r="G203" s="71"/>
      <c r="H203" s="71"/>
      <c r="I203" s="71"/>
      <c r="J203" s="71"/>
      <c r="K203" s="71"/>
      <c r="L203" s="71"/>
      <c r="M203" s="71"/>
      <c r="N203" s="71"/>
      <c r="O203" s="71"/>
    </row>
    <row r="204" spans="1:15" x14ac:dyDescent="0.3">
      <c r="A204" s="71"/>
      <c r="B204" s="71"/>
      <c r="C204" s="71"/>
      <c r="D204" s="71"/>
      <c r="E204" s="71"/>
      <c r="F204" s="71"/>
      <c r="G204" s="71"/>
      <c r="H204" s="71"/>
      <c r="I204" s="71"/>
      <c r="J204" s="71"/>
      <c r="K204" s="71"/>
      <c r="L204" s="71"/>
      <c r="M204" s="71"/>
      <c r="N204" s="71"/>
      <c r="O204" s="71"/>
    </row>
    <row r="205" spans="1:15" x14ac:dyDescent="0.3">
      <c r="A205" s="71"/>
      <c r="B205" s="71"/>
      <c r="C205" s="71"/>
      <c r="D205" s="71"/>
      <c r="E205" s="71"/>
      <c r="F205" s="71"/>
      <c r="G205" s="71"/>
      <c r="H205" s="71"/>
      <c r="I205" s="71"/>
      <c r="J205" s="71"/>
      <c r="K205" s="71"/>
      <c r="L205" s="71"/>
      <c r="M205" s="71"/>
      <c r="N205" s="71"/>
      <c r="O205" s="71"/>
    </row>
    <row r="206" spans="1:15" x14ac:dyDescent="0.3">
      <c r="A206" s="71"/>
      <c r="B206" s="71"/>
      <c r="C206" s="71"/>
      <c r="D206" s="71"/>
      <c r="E206" s="71"/>
      <c r="F206" s="71"/>
      <c r="G206" s="71"/>
      <c r="H206" s="71"/>
      <c r="I206" s="71"/>
      <c r="J206" s="71"/>
      <c r="K206" s="71"/>
      <c r="L206" s="71"/>
      <c r="M206" s="71"/>
      <c r="N206" s="71"/>
      <c r="O206" s="71"/>
    </row>
    <row r="207" spans="1:15" x14ac:dyDescent="0.3">
      <c r="A207" s="71"/>
      <c r="B207" s="71"/>
      <c r="C207" s="71"/>
      <c r="D207" s="71"/>
      <c r="E207" s="71"/>
      <c r="F207" s="71"/>
      <c r="G207" s="71"/>
      <c r="H207" s="71"/>
      <c r="I207" s="71"/>
      <c r="J207" s="71"/>
      <c r="K207" s="71"/>
      <c r="L207" s="71"/>
      <c r="M207" s="71"/>
      <c r="N207" s="71"/>
      <c r="O207" s="71"/>
    </row>
    <row r="208" spans="1:15" x14ac:dyDescent="0.3">
      <c r="A208" s="71"/>
      <c r="B208" s="71"/>
      <c r="C208" s="71"/>
      <c r="D208" s="71"/>
      <c r="E208" s="71"/>
      <c r="F208" s="71"/>
      <c r="G208" s="71"/>
      <c r="H208" s="71"/>
      <c r="I208" s="71"/>
      <c r="J208" s="71"/>
      <c r="K208" s="71"/>
      <c r="L208" s="71"/>
      <c r="M208" s="71"/>
      <c r="N208" s="71"/>
      <c r="O208" s="71"/>
    </row>
    <row r="209" spans="1:15" x14ac:dyDescent="0.3">
      <c r="A209" s="71"/>
      <c r="B209" s="71"/>
      <c r="C209" s="71"/>
      <c r="D209" s="71"/>
      <c r="E209" s="71"/>
      <c r="F209" s="71"/>
      <c r="G209" s="71"/>
      <c r="H209" s="71"/>
      <c r="I209" s="71"/>
      <c r="J209" s="71"/>
      <c r="K209" s="71"/>
      <c r="L209" s="71"/>
      <c r="M209" s="71"/>
      <c r="N209" s="71"/>
      <c r="O209" s="71"/>
    </row>
    <row r="210" spans="1:15" x14ac:dyDescent="0.3">
      <c r="A210" s="71"/>
      <c r="B210" s="71"/>
      <c r="C210" s="71"/>
      <c r="D210" s="71"/>
      <c r="E210" s="71"/>
      <c r="F210" s="71"/>
      <c r="G210" s="71"/>
      <c r="H210" s="71"/>
      <c r="I210" s="71"/>
      <c r="J210" s="71"/>
      <c r="K210" s="71"/>
      <c r="L210" s="71"/>
      <c r="M210" s="71"/>
      <c r="N210" s="71"/>
      <c r="O210" s="71"/>
    </row>
    <row r="211" spans="1:15" x14ac:dyDescent="0.3">
      <c r="A211" s="71"/>
      <c r="B211" s="71"/>
      <c r="C211" s="71"/>
      <c r="D211" s="71"/>
      <c r="E211" s="71"/>
      <c r="F211" s="71"/>
      <c r="G211" s="71"/>
      <c r="H211" s="71"/>
      <c r="I211" s="71"/>
      <c r="J211" s="71"/>
      <c r="K211" s="71"/>
      <c r="L211" s="71"/>
      <c r="M211" s="71"/>
      <c r="N211" s="71"/>
      <c r="O211" s="71"/>
    </row>
    <row r="212" spans="1:15" x14ac:dyDescent="0.3">
      <c r="A212" s="71"/>
      <c r="B212" s="71"/>
      <c r="C212" s="71"/>
      <c r="D212" s="71"/>
      <c r="E212" s="71"/>
      <c r="F212" s="71"/>
      <c r="G212" s="71"/>
      <c r="H212" s="71"/>
      <c r="I212" s="71"/>
      <c r="J212" s="71"/>
      <c r="K212" s="71"/>
      <c r="L212" s="71"/>
      <c r="M212" s="71"/>
      <c r="N212" s="71"/>
      <c r="O212" s="71"/>
    </row>
    <row r="213" spans="1:15" x14ac:dyDescent="0.3">
      <c r="A213" s="71"/>
      <c r="B213" s="71"/>
      <c r="C213" s="71"/>
      <c r="D213" s="71"/>
      <c r="E213" s="71"/>
      <c r="F213" s="71"/>
      <c r="G213" s="71"/>
      <c r="H213" s="71"/>
      <c r="I213" s="71"/>
      <c r="J213" s="71"/>
      <c r="K213" s="71"/>
      <c r="L213" s="71"/>
      <c r="M213" s="71"/>
      <c r="N213" s="71"/>
      <c r="O213" s="71"/>
    </row>
    <row r="214" spans="1:15" x14ac:dyDescent="0.3">
      <c r="A214" s="71"/>
      <c r="B214" s="71"/>
      <c r="C214" s="71"/>
      <c r="D214" s="71"/>
      <c r="E214" s="71"/>
      <c r="F214" s="71"/>
      <c r="G214" s="71"/>
      <c r="H214" s="71"/>
      <c r="I214" s="71"/>
      <c r="J214" s="71"/>
      <c r="K214" s="71"/>
      <c r="L214" s="71"/>
      <c r="M214" s="71"/>
      <c r="N214" s="71"/>
      <c r="O214" s="71"/>
    </row>
    <row r="215" spans="1:15" x14ac:dyDescent="0.3">
      <c r="A215" s="71"/>
      <c r="B215" s="71"/>
      <c r="C215" s="71"/>
      <c r="D215" s="71"/>
      <c r="E215" s="71"/>
      <c r="F215" s="71"/>
      <c r="G215" s="71"/>
      <c r="H215" s="71"/>
      <c r="I215" s="71"/>
      <c r="J215" s="71"/>
      <c r="K215" s="71"/>
      <c r="L215" s="71"/>
      <c r="M215" s="71"/>
      <c r="N215" s="71"/>
      <c r="O215" s="71"/>
    </row>
    <row r="216" spans="1:15" x14ac:dyDescent="0.3">
      <c r="A216" s="71"/>
      <c r="B216" s="71"/>
      <c r="C216" s="71"/>
      <c r="D216" s="71"/>
      <c r="E216" s="71"/>
      <c r="F216" s="71"/>
      <c r="G216" s="71"/>
      <c r="H216" s="71"/>
      <c r="I216" s="71"/>
      <c r="J216" s="71"/>
      <c r="K216" s="71"/>
      <c r="L216" s="71"/>
      <c r="M216" s="71"/>
      <c r="N216" s="71"/>
      <c r="O216" s="71"/>
    </row>
    <row r="217" spans="1:15" x14ac:dyDescent="0.3">
      <c r="A217" s="71"/>
      <c r="B217" s="71"/>
      <c r="C217" s="71"/>
      <c r="D217" s="71"/>
      <c r="E217" s="71"/>
      <c r="F217" s="71"/>
      <c r="G217" s="71"/>
      <c r="H217" s="71"/>
      <c r="I217" s="71"/>
      <c r="J217" s="71"/>
      <c r="K217" s="71"/>
      <c r="L217" s="71"/>
      <c r="M217" s="71"/>
      <c r="N217" s="71"/>
      <c r="O217" s="71"/>
    </row>
    <row r="218" spans="1:15" x14ac:dyDescent="0.3">
      <c r="A218" s="71"/>
      <c r="B218" s="71"/>
      <c r="C218" s="71"/>
      <c r="D218" s="71"/>
      <c r="E218" s="71"/>
      <c r="F218" s="71"/>
      <c r="G218" s="71"/>
      <c r="H218" s="71"/>
      <c r="I218" s="71"/>
      <c r="J218" s="71"/>
      <c r="K218" s="71"/>
      <c r="L218" s="71"/>
      <c r="M218" s="71"/>
      <c r="N218" s="71"/>
      <c r="O218" s="71"/>
    </row>
    <row r="219" spans="1:15" x14ac:dyDescent="0.3">
      <c r="A219" s="71"/>
      <c r="B219" s="71"/>
      <c r="C219" s="71"/>
      <c r="D219" s="71"/>
      <c r="E219" s="71"/>
      <c r="F219" s="71"/>
      <c r="G219" s="71"/>
      <c r="H219" s="71"/>
      <c r="I219" s="71"/>
      <c r="J219" s="71"/>
      <c r="K219" s="71"/>
      <c r="L219" s="71"/>
      <c r="M219" s="71"/>
      <c r="N219" s="71"/>
      <c r="O219" s="71"/>
    </row>
    <row r="220" spans="1:15" x14ac:dyDescent="0.3">
      <c r="A220" s="71"/>
      <c r="B220" s="71"/>
      <c r="C220" s="71"/>
      <c r="D220" s="71"/>
      <c r="E220" s="71"/>
      <c r="F220" s="71"/>
      <c r="G220" s="71"/>
      <c r="H220" s="71"/>
      <c r="I220" s="71"/>
      <c r="J220" s="71"/>
      <c r="K220" s="71"/>
      <c r="L220" s="71"/>
      <c r="M220" s="71"/>
      <c r="N220" s="71"/>
      <c r="O220" s="71"/>
    </row>
    <row r="221" spans="1:15" x14ac:dyDescent="0.3">
      <c r="A221" s="71"/>
      <c r="B221" s="71"/>
      <c r="C221" s="71"/>
      <c r="D221" s="71"/>
      <c r="E221" s="71"/>
      <c r="F221" s="71"/>
      <c r="G221" s="71"/>
      <c r="H221" s="71"/>
      <c r="I221" s="71"/>
      <c r="J221" s="71"/>
      <c r="K221" s="71"/>
      <c r="L221" s="71"/>
      <c r="M221" s="71"/>
      <c r="N221" s="71"/>
      <c r="O221" s="71"/>
    </row>
    <row r="222" spans="1:15" x14ac:dyDescent="0.3">
      <c r="A222" s="71"/>
      <c r="B222" s="71"/>
      <c r="C222" s="71"/>
      <c r="D222" s="71"/>
      <c r="E222" s="71"/>
      <c r="F222" s="71"/>
      <c r="G222" s="71"/>
      <c r="H222" s="71"/>
      <c r="I222" s="71"/>
      <c r="J222" s="71"/>
      <c r="K222" s="71"/>
      <c r="L222" s="71"/>
      <c r="M222" s="71"/>
      <c r="N222" s="71"/>
      <c r="O222" s="71"/>
    </row>
    <row r="223" spans="1:15" x14ac:dyDescent="0.3">
      <c r="A223" s="71"/>
      <c r="B223" s="71"/>
      <c r="C223" s="71"/>
      <c r="D223" s="71"/>
      <c r="E223" s="71"/>
      <c r="F223" s="71"/>
      <c r="G223" s="71"/>
      <c r="H223" s="71"/>
      <c r="I223" s="71"/>
      <c r="J223" s="71"/>
      <c r="K223" s="71"/>
      <c r="L223" s="71"/>
      <c r="M223" s="71"/>
      <c r="N223" s="71"/>
      <c r="O223" s="71"/>
    </row>
    <row r="224" spans="1:15" x14ac:dyDescent="0.3">
      <c r="A224" s="71"/>
      <c r="B224" s="71"/>
      <c r="C224" s="71"/>
      <c r="D224" s="71"/>
      <c r="E224" s="71"/>
      <c r="F224" s="71"/>
      <c r="G224" s="71"/>
      <c r="H224" s="71"/>
      <c r="I224" s="71"/>
      <c r="J224" s="71"/>
      <c r="K224" s="71"/>
      <c r="L224" s="71"/>
      <c r="M224" s="71"/>
      <c r="N224" s="71"/>
      <c r="O224" s="71"/>
    </row>
    <row r="225" spans="1:15" x14ac:dyDescent="0.3">
      <c r="A225" s="71"/>
      <c r="B225" s="71"/>
      <c r="C225" s="71"/>
      <c r="D225" s="71"/>
      <c r="E225" s="71"/>
      <c r="F225" s="71"/>
      <c r="G225" s="71"/>
      <c r="H225" s="71"/>
      <c r="I225" s="71"/>
      <c r="J225" s="71"/>
      <c r="K225" s="71"/>
      <c r="L225" s="71"/>
      <c r="M225" s="71"/>
      <c r="N225" s="71"/>
      <c r="O225" s="71"/>
    </row>
    <row r="226" spans="1:15" x14ac:dyDescent="0.3">
      <c r="A226" s="71"/>
      <c r="B226" s="71"/>
      <c r="C226" s="71"/>
      <c r="D226" s="71"/>
      <c r="E226" s="71"/>
      <c r="F226" s="71"/>
      <c r="G226" s="71"/>
      <c r="H226" s="71"/>
      <c r="I226" s="71"/>
      <c r="J226" s="71"/>
      <c r="K226" s="71"/>
      <c r="L226" s="71"/>
      <c r="M226" s="71"/>
      <c r="N226" s="71"/>
      <c r="O226" s="71"/>
    </row>
    <row r="227" spans="1:15" x14ac:dyDescent="0.3">
      <c r="A227" s="71"/>
      <c r="B227" s="71"/>
      <c r="C227" s="71"/>
      <c r="D227" s="71"/>
      <c r="E227" s="71"/>
      <c r="F227" s="71"/>
      <c r="G227" s="71"/>
      <c r="H227" s="71"/>
      <c r="I227" s="71"/>
      <c r="J227" s="71"/>
      <c r="K227" s="71"/>
      <c r="L227" s="71"/>
      <c r="M227" s="71"/>
      <c r="N227" s="71"/>
      <c r="O227" s="71"/>
    </row>
    <row r="228" spans="1:15" x14ac:dyDescent="0.3">
      <c r="A228" s="71"/>
      <c r="B228" s="71"/>
      <c r="C228" s="71"/>
      <c r="D228" s="71"/>
      <c r="E228" s="71"/>
      <c r="F228" s="71"/>
      <c r="G228" s="71"/>
      <c r="H228" s="71"/>
      <c r="I228" s="71"/>
      <c r="J228" s="71"/>
      <c r="K228" s="71"/>
      <c r="L228" s="71"/>
      <c r="M228" s="71"/>
      <c r="N228" s="71"/>
      <c r="O228" s="71"/>
    </row>
    <row r="229" spans="1:15" x14ac:dyDescent="0.3">
      <c r="A229" s="71"/>
      <c r="B229" s="71"/>
      <c r="C229" s="71"/>
      <c r="D229" s="71"/>
      <c r="E229" s="71"/>
      <c r="F229" s="71"/>
      <c r="G229" s="71"/>
      <c r="H229" s="71"/>
      <c r="I229" s="71"/>
      <c r="J229" s="71"/>
      <c r="K229" s="71"/>
      <c r="L229" s="71"/>
      <c r="M229" s="71"/>
      <c r="N229" s="71"/>
      <c r="O229" s="71"/>
    </row>
    <row r="230" spans="1:15" x14ac:dyDescent="0.3">
      <c r="A230" s="71"/>
      <c r="B230" s="71"/>
      <c r="C230" s="71"/>
      <c r="D230" s="71"/>
      <c r="E230" s="71"/>
      <c r="F230" s="71"/>
      <c r="G230" s="71"/>
      <c r="H230" s="71"/>
      <c r="I230" s="71"/>
      <c r="J230" s="71"/>
      <c r="K230" s="71"/>
      <c r="L230" s="71"/>
      <c r="M230" s="71"/>
      <c r="N230" s="71"/>
      <c r="O230" s="71"/>
    </row>
    <row r="231" spans="1:15" x14ac:dyDescent="0.3">
      <c r="A231" s="71"/>
      <c r="B231" s="71"/>
      <c r="C231" s="71"/>
      <c r="D231" s="71"/>
      <c r="E231" s="71"/>
      <c r="F231" s="71"/>
      <c r="G231" s="71"/>
      <c r="H231" s="71"/>
      <c r="I231" s="71"/>
      <c r="J231" s="71"/>
      <c r="K231" s="71"/>
      <c r="L231" s="71"/>
      <c r="M231" s="71"/>
      <c r="N231" s="71"/>
      <c r="O231" s="71"/>
    </row>
    <row r="232" spans="1:15" x14ac:dyDescent="0.3">
      <c r="A232" s="71"/>
      <c r="B232" s="71"/>
      <c r="C232" s="71"/>
      <c r="D232" s="71"/>
      <c r="E232" s="71"/>
      <c r="F232" s="71"/>
      <c r="G232" s="71"/>
      <c r="H232" s="71"/>
      <c r="I232" s="71"/>
      <c r="J232" s="71"/>
      <c r="K232" s="71"/>
      <c r="L232" s="71"/>
      <c r="M232" s="71"/>
      <c r="N232" s="71"/>
      <c r="O232" s="71"/>
    </row>
    <row r="233" spans="1:15" x14ac:dyDescent="0.3">
      <c r="A233" s="71"/>
      <c r="B233" s="71"/>
      <c r="C233" s="71"/>
      <c r="D233" s="71"/>
      <c r="E233" s="71"/>
      <c r="F233" s="71"/>
      <c r="G233" s="71"/>
      <c r="H233" s="71"/>
      <c r="I233" s="71"/>
      <c r="J233" s="71"/>
      <c r="K233" s="71"/>
      <c r="L233" s="71"/>
      <c r="M233" s="71"/>
      <c r="N233" s="71"/>
      <c r="O233" s="71"/>
    </row>
    <row r="234" spans="1:15" x14ac:dyDescent="0.3">
      <c r="A234" s="71"/>
      <c r="B234" s="71"/>
      <c r="C234" s="71"/>
      <c r="D234" s="71"/>
      <c r="E234" s="71"/>
      <c r="F234" s="71"/>
      <c r="G234" s="71"/>
      <c r="H234" s="71"/>
      <c r="I234" s="71"/>
      <c r="J234" s="71"/>
      <c r="K234" s="71"/>
      <c r="L234" s="71"/>
      <c r="M234" s="71"/>
      <c r="N234" s="71"/>
      <c r="O234" s="71"/>
    </row>
    <row r="235" spans="1:15" x14ac:dyDescent="0.3">
      <c r="A235" s="71"/>
      <c r="B235" s="71"/>
      <c r="C235" s="71"/>
      <c r="D235" s="71"/>
      <c r="E235" s="71"/>
      <c r="F235" s="71"/>
      <c r="G235" s="71"/>
      <c r="H235" s="71"/>
      <c r="I235" s="71"/>
      <c r="J235" s="71"/>
      <c r="K235" s="71"/>
      <c r="L235" s="71"/>
      <c r="M235" s="71"/>
      <c r="N235" s="71"/>
      <c r="O235" s="71"/>
    </row>
    <row r="236" spans="1:15" x14ac:dyDescent="0.3">
      <c r="A236" s="71"/>
      <c r="B236" s="71"/>
      <c r="C236" s="71"/>
      <c r="D236" s="71"/>
      <c r="E236" s="71"/>
      <c r="F236" s="71"/>
      <c r="G236" s="71"/>
      <c r="H236" s="71"/>
      <c r="I236" s="71"/>
      <c r="J236" s="71"/>
      <c r="K236" s="71"/>
      <c r="L236" s="71"/>
      <c r="M236" s="71"/>
      <c r="N236" s="71"/>
      <c r="O236" s="71"/>
    </row>
    <row r="237" spans="1:15" x14ac:dyDescent="0.3">
      <c r="A237" s="71"/>
      <c r="B237" s="71"/>
      <c r="C237" s="71"/>
      <c r="D237" s="71"/>
      <c r="E237" s="71"/>
      <c r="F237" s="71"/>
      <c r="G237" s="71"/>
      <c r="H237" s="71"/>
      <c r="I237" s="71"/>
      <c r="J237" s="71"/>
      <c r="K237" s="71"/>
      <c r="L237" s="71"/>
      <c r="M237" s="71"/>
      <c r="N237" s="71"/>
      <c r="O237" s="71"/>
    </row>
    <row r="238" spans="1:15" x14ac:dyDescent="0.3">
      <c r="A238" s="71"/>
      <c r="B238" s="71"/>
      <c r="C238" s="71"/>
      <c r="D238" s="71"/>
      <c r="E238" s="71"/>
      <c r="F238" s="71"/>
      <c r="G238" s="71"/>
      <c r="H238" s="71"/>
      <c r="I238" s="71"/>
      <c r="J238" s="71"/>
      <c r="K238" s="71"/>
      <c r="L238" s="71"/>
      <c r="M238" s="71"/>
      <c r="N238" s="71"/>
      <c r="O238" s="71"/>
    </row>
    <row r="239" spans="1:15" x14ac:dyDescent="0.3">
      <c r="A239" s="71"/>
      <c r="B239" s="71"/>
      <c r="C239" s="71"/>
      <c r="D239" s="71"/>
      <c r="E239" s="71"/>
      <c r="F239" s="71"/>
      <c r="G239" s="71"/>
      <c r="H239" s="71"/>
      <c r="I239" s="71"/>
      <c r="J239" s="71"/>
      <c r="K239" s="71"/>
      <c r="L239" s="71"/>
      <c r="M239" s="71"/>
      <c r="N239" s="71"/>
      <c r="O239" s="71"/>
    </row>
    <row r="240" spans="1:15" x14ac:dyDescent="0.3">
      <c r="A240" s="71"/>
      <c r="B240" s="71"/>
      <c r="C240" s="71"/>
      <c r="D240" s="71"/>
      <c r="E240" s="71"/>
      <c r="F240" s="71"/>
      <c r="G240" s="71"/>
      <c r="H240" s="71"/>
      <c r="I240" s="71"/>
      <c r="J240" s="71"/>
      <c r="K240" s="71"/>
      <c r="L240" s="71"/>
      <c r="M240" s="71"/>
      <c r="N240" s="71"/>
      <c r="O240" s="71"/>
    </row>
    <row r="241" spans="1:15" x14ac:dyDescent="0.3">
      <c r="A241" s="71"/>
      <c r="B241" s="71"/>
      <c r="C241" s="71"/>
      <c r="D241" s="71"/>
      <c r="E241" s="71"/>
      <c r="F241" s="71"/>
      <c r="G241" s="71"/>
      <c r="H241" s="71"/>
      <c r="I241" s="71"/>
      <c r="J241" s="71"/>
      <c r="K241" s="71"/>
      <c r="L241" s="71"/>
      <c r="M241" s="71"/>
      <c r="N241" s="71"/>
      <c r="O241" s="71"/>
    </row>
    <row r="242" spans="1:15" x14ac:dyDescent="0.3">
      <c r="A242" s="71"/>
      <c r="B242" s="71"/>
      <c r="C242" s="71"/>
      <c r="D242" s="71"/>
      <c r="E242" s="71"/>
      <c r="F242" s="71"/>
      <c r="G242" s="71"/>
      <c r="H242" s="71"/>
      <c r="I242" s="71"/>
      <c r="J242" s="71"/>
      <c r="K242" s="71"/>
      <c r="L242" s="71"/>
      <c r="M242" s="71"/>
      <c r="N242" s="71"/>
      <c r="O242" s="71"/>
    </row>
    <row r="243" spans="1:15" x14ac:dyDescent="0.3">
      <c r="A243" s="71"/>
      <c r="B243" s="71"/>
      <c r="C243" s="71"/>
      <c r="D243" s="71"/>
      <c r="E243" s="71"/>
      <c r="F243" s="71"/>
      <c r="G243" s="71"/>
      <c r="H243" s="71"/>
      <c r="I243" s="71"/>
      <c r="J243" s="71"/>
      <c r="K243" s="71"/>
      <c r="L243" s="71"/>
      <c r="M243" s="71"/>
      <c r="N243" s="71"/>
      <c r="O243" s="71"/>
    </row>
    <row r="244" spans="1:15" x14ac:dyDescent="0.3">
      <c r="A244" s="71"/>
      <c r="B244" s="71"/>
      <c r="C244" s="71"/>
      <c r="D244" s="71"/>
      <c r="E244" s="71"/>
      <c r="F244" s="71"/>
      <c r="G244" s="71"/>
      <c r="H244" s="71"/>
      <c r="I244" s="71"/>
      <c r="J244" s="71"/>
      <c r="K244" s="71"/>
      <c r="L244" s="71"/>
      <c r="M244" s="71"/>
      <c r="N244" s="71"/>
      <c r="O244" s="71"/>
    </row>
    <row r="245" spans="1:15" x14ac:dyDescent="0.3">
      <c r="A245" s="71"/>
      <c r="B245" s="71"/>
      <c r="C245" s="71"/>
      <c r="D245" s="71"/>
      <c r="E245" s="71"/>
      <c r="F245" s="71"/>
      <c r="G245" s="71"/>
      <c r="H245" s="71"/>
      <c r="I245" s="71"/>
      <c r="J245" s="71"/>
      <c r="K245" s="71"/>
      <c r="L245" s="71"/>
      <c r="M245" s="71"/>
      <c r="N245" s="71"/>
      <c r="O245" s="71"/>
    </row>
    <row r="246" spans="1:15" x14ac:dyDescent="0.3">
      <c r="A246" s="71"/>
      <c r="B246" s="71"/>
      <c r="C246" s="71"/>
      <c r="D246" s="71"/>
      <c r="E246" s="71"/>
      <c r="F246" s="71"/>
      <c r="G246" s="71"/>
      <c r="H246" s="71"/>
      <c r="I246" s="71"/>
      <c r="J246" s="71"/>
      <c r="K246" s="71"/>
      <c r="L246" s="71"/>
      <c r="M246" s="71"/>
      <c r="N246" s="71"/>
      <c r="O246" s="71"/>
    </row>
    <row r="247" spans="1:15" x14ac:dyDescent="0.3">
      <c r="A247" s="71"/>
      <c r="B247" s="71"/>
      <c r="C247" s="71"/>
      <c r="D247" s="71"/>
      <c r="E247" s="71"/>
      <c r="F247" s="71"/>
      <c r="G247" s="71"/>
      <c r="H247" s="71"/>
      <c r="I247" s="71"/>
      <c r="J247" s="71"/>
      <c r="K247" s="71"/>
      <c r="L247" s="71"/>
      <c r="M247" s="71"/>
      <c r="N247" s="71"/>
      <c r="O247" s="71"/>
    </row>
    <row r="248" spans="1:15" x14ac:dyDescent="0.3">
      <c r="A248" s="71"/>
      <c r="B248" s="71"/>
      <c r="C248" s="71"/>
      <c r="D248" s="71"/>
      <c r="E248" s="71"/>
      <c r="F248" s="71"/>
      <c r="G248" s="71"/>
      <c r="H248" s="71"/>
      <c r="I248" s="71"/>
      <c r="J248" s="71"/>
      <c r="K248" s="71"/>
      <c r="L248" s="71"/>
      <c r="M248" s="71"/>
      <c r="N248" s="71"/>
      <c r="O248" s="71"/>
    </row>
    <row r="249" spans="1:15" x14ac:dyDescent="0.3">
      <c r="A249" s="71"/>
      <c r="B249" s="71"/>
      <c r="C249" s="71"/>
      <c r="D249" s="71"/>
      <c r="E249" s="71"/>
      <c r="F249" s="71"/>
      <c r="G249" s="71"/>
      <c r="H249" s="71"/>
      <c r="I249" s="71"/>
      <c r="J249" s="71"/>
      <c r="K249" s="71"/>
      <c r="L249" s="71"/>
      <c r="M249" s="71"/>
      <c r="N249" s="71"/>
      <c r="O249" s="71"/>
    </row>
    <row r="250" spans="1:15" x14ac:dyDescent="0.3">
      <c r="A250" s="71"/>
      <c r="B250" s="71"/>
      <c r="C250" s="71"/>
      <c r="D250" s="71"/>
      <c r="E250" s="71"/>
      <c r="F250" s="71"/>
      <c r="G250" s="71"/>
      <c r="H250" s="71"/>
      <c r="I250" s="71"/>
      <c r="J250" s="71"/>
      <c r="K250" s="71"/>
      <c r="L250" s="71"/>
      <c r="M250" s="71"/>
      <c r="N250" s="71"/>
      <c r="O250" s="71"/>
    </row>
    <row r="251" spans="1:15" x14ac:dyDescent="0.3">
      <c r="A251" s="71"/>
      <c r="B251" s="71"/>
      <c r="C251" s="71"/>
      <c r="D251" s="71"/>
      <c r="E251" s="71"/>
      <c r="F251" s="71"/>
      <c r="G251" s="71"/>
      <c r="H251" s="71"/>
      <c r="I251" s="71"/>
      <c r="J251" s="71"/>
      <c r="K251" s="71"/>
      <c r="L251" s="71"/>
      <c r="M251" s="71"/>
      <c r="N251" s="71"/>
      <c r="O251" s="71"/>
    </row>
    <row r="252" spans="1:15" x14ac:dyDescent="0.3">
      <c r="A252" s="71"/>
      <c r="B252" s="71"/>
      <c r="C252" s="71"/>
      <c r="D252" s="71"/>
      <c r="E252" s="71"/>
      <c r="F252" s="71"/>
      <c r="G252" s="71"/>
      <c r="H252" s="71"/>
      <c r="I252" s="71"/>
      <c r="J252" s="71"/>
      <c r="K252" s="71"/>
      <c r="L252" s="71"/>
      <c r="M252" s="71"/>
      <c r="N252" s="71"/>
      <c r="O252" s="71"/>
    </row>
    <row r="253" spans="1:15" x14ac:dyDescent="0.3">
      <c r="A253" s="71"/>
      <c r="B253" s="71"/>
      <c r="C253" s="71"/>
      <c r="D253" s="71"/>
      <c r="E253" s="71"/>
      <c r="F253" s="71"/>
      <c r="G253" s="71"/>
      <c r="H253" s="71"/>
      <c r="I253" s="71"/>
      <c r="J253" s="71"/>
      <c r="K253" s="71"/>
      <c r="L253" s="71"/>
      <c r="M253" s="71"/>
      <c r="N253" s="71"/>
      <c r="O253" s="71"/>
    </row>
    <row r="254" spans="1:15" x14ac:dyDescent="0.3">
      <c r="A254" s="71"/>
      <c r="B254" s="71"/>
      <c r="C254" s="71"/>
      <c r="D254" s="71"/>
      <c r="E254" s="71"/>
      <c r="F254" s="71"/>
      <c r="G254" s="71"/>
      <c r="H254" s="71"/>
      <c r="I254" s="71"/>
      <c r="J254" s="71"/>
      <c r="K254" s="71"/>
      <c r="L254" s="71"/>
      <c r="M254" s="71"/>
      <c r="N254" s="71"/>
      <c r="O254" s="71"/>
    </row>
    <row r="255" spans="1:15" x14ac:dyDescent="0.3">
      <c r="A255" s="71"/>
      <c r="B255" s="71"/>
      <c r="C255" s="71"/>
      <c r="D255" s="71"/>
      <c r="E255" s="71"/>
      <c r="F255" s="71"/>
      <c r="G255" s="71"/>
      <c r="H255" s="71"/>
      <c r="I255" s="71"/>
      <c r="J255" s="71"/>
      <c r="K255" s="71"/>
      <c r="L255" s="71"/>
      <c r="M255" s="71"/>
      <c r="N255" s="71"/>
      <c r="O255" s="71"/>
    </row>
    <row r="256" spans="1:15" x14ac:dyDescent="0.3">
      <c r="A256" s="71"/>
      <c r="B256" s="71"/>
      <c r="C256" s="71"/>
      <c r="D256" s="71"/>
      <c r="E256" s="71"/>
      <c r="F256" s="71"/>
      <c r="G256" s="71"/>
      <c r="H256" s="71"/>
      <c r="I256" s="71"/>
      <c r="J256" s="71"/>
      <c r="K256" s="71"/>
      <c r="L256" s="71"/>
      <c r="M256" s="71"/>
      <c r="N256" s="71"/>
      <c r="O256" s="71"/>
    </row>
    <row r="257" spans="1:15" x14ac:dyDescent="0.3">
      <c r="A257" s="71"/>
      <c r="B257" s="71"/>
      <c r="C257" s="71"/>
      <c r="D257" s="71"/>
      <c r="E257" s="71"/>
      <c r="F257" s="71"/>
      <c r="G257" s="71"/>
      <c r="H257" s="71"/>
      <c r="I257" s="71"/>
      <c r="J257" s="71"/>
      <c r="K257" s="71"/>
      <c r="L257" s="71"/>
      <c r="M257" s="71"/>
      <c r="N257" s="71"/>
      <c r="O257" s="71"/>
    </row>
    <row r="258" spans="1:15" x14ac:dyDescent="0.3">
      <c r="A258" s="71"/>
      <c r="B258" s="71"/>
      <c r="C258" s="71"/>
      <c r="D258" s="71"/>
      <c r="E258" s="71"/>
      <c r="F258" s="71"/>
      <c r="G258" s="71"/>
      <c r="H258" s="71"/>
      <c r="I258" s="71"/>
      <c r="J258" s="71"/>
      <c r="K258" s="71"/>
      <c r="L258" s="71"/>
      <c r="M258" s="71"/>
      <c r="N258" s="71"/>
      <c r="O258" s="71"/>
    </row>
    <row r="259" spans="1:15" x14ac:dyDescent="0.3">
      <c r="A259" s="71"/>
      <c r="B259" s="71"/>
      <c r="C259" s="71"/>
      <c r="D259" s="71"/>
      <c r="E259" s="71"/>
      <c r="F259" s="71"/>
      <c r="G259" s="71"/>
      <c r="H259" s="71"/>
      <c r="I259" s="71"/>
      <c r="J259" s="71"/>
      <c r="K259" s="71"/>
      <c r="L259" s="71"/>
      <c r="M259" s="71"/>
      <c r="N259" s="71"/>
      <c r="O259" s="71"/>
    </row>
    <row r="260" spans="1:15" x14ac:dyDescent="0.3">
      <c r="A260" s="71"/>
      <c r="B260" s="71"/>
      <c r="C260" s="71"/>
      <c r="D260" s="71"/>
      <c r="E260" s="71"/>
      <c r="F260" s="71"/>
      <c r="G260" s="71"/>
      <c r="H260" s="71"/>
      <c r="I260" s="71"/>
      <c r="J260" s="71"/>
      <c r="K260" s="71"/>
      <c r="L260" s="71"/>
      <c r="M260" s="71"/>
      <c r="N260" s="71"/>
      <c r="O260" s="71"/>
    </row>
    <row r="261" spans="1:15" x14ac:dyDescent="0.3">
      <c r="A261" s="71"/>
      <c r="B261" s="71"/>
      <c r="C261" s="71"/>
      <c r="D261" s="71"/>
      <c r="E261" s="71"/>
      <c r="F261" s="71"/>
      <c r="G261" s="71"/>
      <c r="H261" s="71"/>
      <c r="I261" s="71"/>
      <c r="J261" s="71"/>
      <c r="K261" s="71"/>
      <c r="L261" s="71"/>
      <c r="M261" s="71"/>
      <c r="N261" s="71"/>
      <c r="O261" s="71"/>
    </row>
    <row r="262" spans="1:15" x14ac:dyDescent="0.3">
      <c r="A262" s="71"/>
      <c r="B262" s="71"/>
      <c r="C262" s="71"/>
      <c r="D262" s="71"/>
      <c r="E262" s="71"/>
      <c r="F262" s="71"/>
      <c r="G262" s="71"/>
      <c r="H262" s="71"/>
      <c r="I262" s="71"/>
      <c r="J262" s="71"/>
      <c r="K262" s="71"/>
      <c r="L262" s="71"/>
      <c r="M262" s="71"/>
      <c r="N262" s="71"/>
      <c r="O262" s="71"/>
    </row>
    <row r="263" spans="1:15" x14ac:dyDescent="0.3">
      <c r="A263" s="71"/>
      <c r="B263" s="71"/>
      <c r="C263" s="71"/>
      <c r="D263" s="71"/>
      <c r="E263" s="71"/>
      <c r="F263" s="71"/>
      <c r="G263" s="71"/>
      <c r="H263" s="71"/>
      <c r="I263" s="71"/>
      <c r="J263" s="71"/>
      <c r="K263" s="71"/>
      <c r="L263" s="71"/>
      <c r="M263" s="71"/>
      <c r="N263" s="71"/>
      <c r="O263" s="71"/>
    </row>
    <row r="264" spans="1:15" x14ac:dyDescent="0.3">
      <c r="A264" s="71"/>
      <c r="B264" s="71"/>
      <c r="C264" s="71"/>
      <c r="D264" s="71"/>
      <c r="E264" s="71"/>
      <c r="F264" s="71"/>
      <c r="G264" s="71"/>
      <c r="H264" s="71"/>
      <c r="I264" s="71"/>
      <c r="J264" s="71"/>
      <c r="K264" s="71"/>
      <c r="L264" s="71"/>
      <c r="M264" s="71"/>
      <c r="N264" s="71"/>
      <c r="O264" s="71"/>
    </row>
    <row r="265" spans="1:15" x14ac:dyDescent="0.3">
      <c r="A265" s="71"/>
      <c r="B265" s="71"/>
      <c r="C265" s="71"/>
      <c r="D265" s="71"/>
      <c r="E265" s="71"/>
      <c r="F265" s="71"/>
      <c r="G265" s="71"/>
      <c r="H265" s="71"/>
      <c r="I265" s="71"/>
      <c r="J265" s="71"/>
      <c r="K265" s="71"/>
      <c r="L265" s="71"/>
      <c r="M265" s="71"/>
      <c r="N265" s="71"/>
      <c r="O265" s="71"/>
    </row>
    <row r="266" spans="1:15" x14ac:dyDescent="0.3">
      <c r="A266" s="71"/>
      <c r="B266" s="71"/>
      <c r="C266" s="71"/>
      <c r="D266" s="71"/>
      <c r="E266" s="71"/>
      <c r="F266" s="71"/>
      <c r="G266" s="71"/>
      <c r="H266" s="71"/>
      <c r="I266" s="71"/>
      <c r="J266" s="71"/>
      <c r="K266" s="71"/>
      <c r="L266" s="71"/>
      <c r="M266" s="71"/>
      <c r="N266" s="71"/>
      <c r="O266" s="71"/>
    </row>
    <row r="267" spans="1:15" x14ac:dyDescent="0.3">
      <c r="A267" s="71"/>
      <c r="B267" s="71"/>
      <c r="C267" s="71"/>
      <c r="D267" s="71"/>
      <c r="E267" s="71"/>
      <c r="F267" s="71"/>
      <c r="G267" s="71"/>
      <c r="H267" s="71"/>
      <c r="I267" s="71"/>
      <c r="J267" s="71"/>
      <c r="K267" s="71"/>
      <c r="L267" s="71"/>
      <c r="M267" s="71"/>
      <c r="N267" s="71"/>
      <c r="O267" s="71"/>
    </row>
    <row r="268" spans="1:15" x14ac:dyDescent="0.3">
      <c r="A268" s="71"/>
      <c r="B268" s="71"/>
      <c r="C268" s="71"/>
      <c r="D268" s="71"/>
      <c r="E268" s="71"/>
      <c r="F268" s="71"/>
      <c r="G268" s="71"/>
      <c r="H268" s="71"/>
      <c r="I268" s="71"/>
      <c r="J268" s="71"/>
      <c r="K268" s="71"/>
      <c r="L268" s="71"/>
      <c r="M268" s="71"/>
      <c r="N268" s="71"/>
      <c r="O268" s="71"/>
    </row>
    <row r="269" spans="1:15" x14ac:dyDescent="0.3">
      <c r="A269" s="71"/>
      <c r="B269" s="71"/>
      <c r="C269" s="71"/>
      <c r="D269" s="71"/>
      <c r="E269" s="71"/>
      <c r="F269" s="71"/>
      <c r="G269" s="71"/>
      <c r="H269" s="71"/>
      <c r="I269" s="71"/>
      <c r="J269" s="71"/>
      <c r="K269" s="71"/>
      <c r="L269" s="71"/>
      <c r="M269" s="71"/>
      <c r="N269" s="71"/>
      <c r="O269" s="71"/>
    </row>
    <row r="270" spans="1:15" x14ac:dyDescent="0.3">
      <c r="A270" s="71"/>
      <c r="B270" s="71"/>
      <c r="C270" s="71"/>
      <c r="D270" s="71"/>
      <c r="E270" s="71"/>
      <c r="F270" s="71"/>
      <c r="G270" s="71"/>
      <c r="H270" s="71"/>
      <c r="I270" s="71"/>
      <c r="J270" s="71"/>
      <c r="K270" s="71"/>
      <c r="L270" s="71"/>
      <c r="M270" s="71"/>
      <c r="N270" s="71"/>
      <c r="O270" s="71"/>
    </row>
    <row r="271" spans="1:15" x14ac:dyDescent="0.3">
      <c r="A271" s="71"/>
      <c r="B271" s="71"/>
      <c r="C271" s="71"/>
      <c r="D271" s="71"/>
      <c r="E271" s="71"/>
      <c r="F271" s="71"/>
      <c r="G271" s="71"/>
      <c r="H271" s="71"/>
      <c r="I271" s="71"/>
      <c r="J271" s="71"/>
      <c r="K271" s="71"/>
      <c r="L271" s="71"/>
      <c r="M271" s="71"/>
      <c r="N271" s="71"/>
      <c r="O271" s="71"/>
    </row>
    <row r="272" spans="1:15" x14ac:dyDescent="0.3">
      <c r="A272" s="71"/>
      <c r="B272" s="71"/>
      <c r="C272" s="71"/>
      <c r="D272" s="71"/>
      <c r="E272" s="71"/>
      <c r="F272" s="71"/>
      <c r="G272" s="71"/>
      <c r="H272" s="71"/>
      <c r="I272" s="71"/>
      <c r="J272" s="71"/>
      <c r="K272" s="71"/>
      <c r="L272" s="71"/>
      <c r="M272" s="71"/>
      <c r="N272" s="71"/>
      <c r="O272" s="71"/>
    </row>
    <row r="273" spans="1:15" x14ac:dyDescent="0.3">
      <c r="A273" s="71"/>
      <c r="B273" s="71"/>
      <c r="C273" s="71"/>
      <c r="D273" s="71"/>
      <c r="E273" s="71"/>
      <c r="F273" s="71"/>
      <c r="G273" s="71"/>
      <c r="H273" s="71"/>
      <c r="I273" s="71"/>
      <c r="J273" s="71"/>
      <c r="K273" s="71"/>
      <c r="L273" s="71"/>
      <c r="M273" s="71"/>
      <c r="N273" s="71"/>
      <c r="O273" s="71"/>
    </row>
    <row r="274" spans="1:15" x14ac:dyDescent="0.3">
      <c r="A274" s="71"/>
      <c r="B274" s="71"/>
      <c r="C274" s="71"/>
      <c r="D274" s="71"/>
      <c r="E274" s="71"/>
      <c r="F274" s="71"/>
      <c r="G274" s="71"/>
      <c r="H274" s="71"/>
      <c r="I274" s="71"/>
      <c r="J274" s="71"/>
      <c r="K274" s="71"/>
      <c r="L274" s="71"/>
      <c r="M274" s="71"/>
      <c r="N274" s="71"/>
      <c r="O274" s="71"/>
    </row>
    <row r="275" spans="1:15" x14ac:dyDescent="0.3">
      <c r="A275" s="71"/>
      <c r="B275" s="71"/>
      <c r="C275" s="71"/>
      <c r="D275" s="71"/>
      <c r="E275" s="71"/>
      <c r="F275" s="71"/>
      <c r="G275" s="71"/>
      <c r="H275" s="71"/>
      <c r="I275" s="71"/>
      <c r="J275" s="71"/>
      <c r="K275" s="71"/>
      <c r="L275" s="71"/>
      <c r="M275" s="71"/>
      <c r="N275" s="71"/>
      <c r="O275" s="71"/>
    </row>
    <row r="276" spans="1:15" x14ac:dyDescent="0.3">
      <c r="A276" s="71"/>
      <c r="B276" s="71"/>
      <c r="C276" s="71"/>
      <c r="D276" s="71"/>
      <c r="E276" s="71"/>
      <c r="F276" s="71"/>
      <c r="G276" s="71"/>
      <c r="H276" s="71"/>
      <c r="I276" s="71"/>
      <c r="J276" s="71"/>
      <c r="K276" s="71"/>
      <c r="L276" s="71"/>
      <c r="M276" s="71"/>
      <c r="N276" s="71"/>
      <c r="O276" s="71"/>
    </row>
    <row r="277" spans="1:15" x14ac:dyDescent="0.3">
      <c r="A277" s="71"/>
      <c r="B277" s="71"/>
      <c r="C277" s="71"/>
      <c r="D277" s="71"/>
      <c r="E277" s="71"/>
      <c r="F277" s="71"/>
      <c r="G277" s="71"/>
      <c r="H277" s="71"/>
      <c r="I277" s="71"/>
      <c r="J277" s="71"/>
      <c r="K277" s="71"/>
      <c r="L277" s="71"/>
      <c r="M277" s="71"/>
      <c r="N277" s="71"/>
      <c r="O277" s="71"/>
    </row>
    <row r="278" spans="1:15" x14ac:dyDescent="0.3">
      <c r="A278" s="71"/>
      <c r="B278" s="71"/>
      <c r="C278" s="71"/>
      <c r="D278" s="71"/>
      <c r="E278" s="71"/>
      <c r="F278" s="71"/>
      <c r="G278" s="71"/>
      <c r="H278" s="71"/>
      <c r="I278" s="71"/>
      <c r="J278" s="71"/>
      <c r="K278" s="71"/>
      <c r="L278" s="71"/>
      <c r="M278" s="71"/>
      <c r="N278" s="71"/>
      <c r="O278" s="71"/>
    </row>
    <row r="279" spans="1:15" x14ac:dyDescent="0.3">
      <c r="A279" s="71"/>
      <c r="B279" s="71"/>
      <c r="C279" s="71"/>
      <c r="D279" s="71"/>
      <c r="E279" s="71"/>
      <c r="F279" s="71"/>
      <c r="G279" s="71"/>
      <c r="H279" s="71"/>
      <c r="I279" s="71"/>
      <c r="J279" s="71"/>
      <c r="K279" s="71"/>
      <c r="L279" s="71"/>
      <c r="M279" s="71"/>
      <c r="N279" s="71"/>
      <c r="O279" s="71"/>
    </row>
    <row r="280" spans="1:15" x14ac:dyDescent="0.3">
      <c r="A280" s="71"/>
      <c r="B280" s="71"/>
      <c r="C280" s="71"/>
      <c r="D280" s="71"/>
      <c r="E280" s="71"/>
      <c r="F280" s="71"/>
      <c r="G280" s="71"/>
      <c r="H280" s="71"/>
      <c r="I280" s="71"/>
      <c r="J280" s="71"/>
      <c r="K280" s="71"/>
      <c r="L280" s="71"/>
      <c r="M280" s="71"/>
      <c r="N280" s="71"/>
      <c r="O280" s="71"/>
    </row>
    <row r="281" spans="1:15" x14ac:dyDescent="0.3">
      <c r="A281" s="71"/>
      <c r="B281" s="71"/>
      <c r="C281" s="71"/>
      <c r="D281" s="71"/>
      <c r="E281" s="71"/>
      <c r="F281" s="71"/>
      <c r="G281" s="71"/>
      <c r="H281" s="71"/>
      <c r="I281" s="71"/>
      <c r="J281" s="71"/>
      <c r="K281" s="71"/>
      <c r="L281" s="71"/>
      <c r="M281" s="71"/>
      <c r="N281" s="71"/>
      <c r="O281" s="71"/>
    </row>
    <row r="282" spans="1:15" x14ac:dyDescent="0.3">
      <c r="A282" s="71"/>
      <c r="B282" s="71"/>
      <c r="C282" s="71"/>
      <c r="D282" s="71"/>
      <c r="E282" s="71"/>
      <c r="F282" s="71"/>
      <c r="G282" s="71"/>
      <c r="H282" s="71"/>
      <c r="I282" s="71"/>
      <c r="J282" s="71"/>
      <c r="K282" s="71"/>
      <c r="L282" s="71"/>
      <c r="M282" s="71"/>
      <c r="N282" s="71"/>
      <c r="O282" s="71"/>
    </row>
    <row r="283" spans="1:15" x14ac:dyDescent="0.3">
      <c r="A283" s="71"/>
      <c r="B283" s="71"/>
      <c r="C283" s="71"/>
      <c r="D283" s="71"/>
      <c r="E283" s="71"/>
      <c r="F283" s="71"/>
      <c r="G283" s="71"/>
      <c r="H283" s="71"/>
      <c r="I283" s="71"/>
      <c r="J283" s="71"/>
      <c r="K283" s="71"/>
      <c r="L283" s="71"/>
      <c r="M283" s="71"/>
      <c r="N283" s="71"/>
      <c r="O283" s="71"/>
    </row>
    <row r="284" spans="1:15" x14ac:dyDescent="0.3">
      <c r="A284" s="71"/>
      <c r="B284" s="71"/>
      <c r="C284" s="71"/>
      <c r="D284" s="71"/>
      <c r="E284" s="71"/>
      <c r="F284" s="71"/>
      <c r="G284" s="71"/>
      <c r="H284" s="71"/>
      <c r="I284" s="71"/>
      <c r="J284" s="71"/>
      <c r="K284" s="71"/>
      <c r="L284" s="71"/>
      <c r="M284" s="71"/>
      <c r="N284" s="71"/>
      <c r="O284" s="71"/>
    </row>
    <row r="285" spans="1:15" x14ac:dyDescent="0.3">
      <c r="A285" s="71"/>
      <c r="B285" s="71"/>
      <c r="C285" s="71"/>
      <c r="D285" s="71"/>
      <c r="E285" s="71"/>
      <c r="F285" s="71"/>
      <c r="G285" s="71"/>
      <c r="H285" s="71"/>
      <c r="I285" s="71"/>
      <c r="J285" s="71"/>
      <c r="K285" s="71"/>
      <c r="L285" s="71"/>
      <c r="M285" s="71"/>
      <c r="N285" s="71"/>
      <c r="O285" s="71"/>
    </row>
    <row r="286" spans="1:15" x14ac:dyDescent="0.3">
      <c r="A286" s="71"/>
      <c r="B286" s="71"/>
      <c r="C286" s="71"/>
      <c r="D286" s="71"/>
      <c r="E286" s="71"/>
      <c r="F286" s="71"/>
      <c r="G286" s="71"/>
      <c r="H286" s="71"/>
      <c r="I286" s="71"/>
      <c r="J286" s="71"/>
      <c r="K286" s="71"/>
      <c r="L286" s="71"/>
      <c r="M286" s="71"/>
      <c r="N286" s="71"/>
      <c r="O286" s="71"/>
    </row>
    <row r="287" spans="1:15" x14ac:dyDescent="0.3">
      <c r="A287" s="71"/>
      <c r="B287" s="71"/>
      <c r="C287" s="71"/>
      <c r="D287" s="71"/>
      <c r="E287" s="71"/>
      <c r="F287" s="71"/>
      <c r="G287" s="71"/>
      <c r="H287" s="71"/>
      <c r="I287" s="71"/>
      <c r="J287" s="71"/>
      <c r="K287" s="71"/>
      <c r="L287" s="71"/>
      <c r="M287" s="71"/>
      <c r="N287" s="71"/>
      <c r="O287" s="71"/>
    </row>
    <row r="288" spans="1:15" x14ac:dyDescent="0.3">
      <c r="A288" s="71"/>
      <c r="B288" s="71"/>
      <c r="C288" s="71"/>
      <c r="D288" s="71"/>
      <c r="E288" s="71"/>
      <c r="F288" s="71"/>
      <c r="G288" s="71"/>
      <c r="H288" s="71"/>
      <c r="I288" s="71"/>
      <c r="J288" s="71"/>
      <c r="K288" s="71"/>
      <c r="L288" s="71"/>
      <c r="M288" s="71"/>
      <c r="N288" s="71"/>
      <c r="O288" s="71"/>
    </row>
    <row r="289" spans="1:15" x14ac:dyDescent="0.3">
      <c r="A289" s="71"/>
      <c r="B289" s="71"/>
      <c r="C289" s="71"/>
      <c r="D289" s="71"/>
      <c r="E289" s="71"/>
      <c r="F289" s="71"/>
      <c r="G289" s="71"/>
      <c r="H289" s="71"/>
      <c r="I289" s="71"/>
      <c r="J289" s="71"/>
      <c r="K289" s="71"/>
      <c r="L289" s="71"/>
      <c r="M289" s="71"/>
      <c r="N289" s="71"/>
      <c r="O289" s="71"/>
    </row>
    <row r="290" spans="1:15" x14ac:dyDescent="0.3">
      <c r="A290" s="71"/>
      <c r="B290" s="71"/>
      <c r="C290" s="71"/>
      <c r="D290" s="71"/>
      <c r="E290" s="71"/>
      <c r="F290" s="71"/>
      <c r="G290" s="71"/>
      <c r="H290" s="71"/>
      <c r="I290" s="71"/>
      <c r="J290" s="71"/>
      <c r="K290" s="71"/>
      <c r="L290" s="71"/>
      <c r="M290" s="71"/>
      <c r="N290" s="71"/>
      <c r="O290" s="71"/>
    </row>
    <row r="291" spans="1:15" x14ac:dyDescent="0.3">
      <c r="A291" s="71"/>
      <c r="B291" s="71"/>
      <c r="C291" s="71"/>
      <c r="D291" s="71"/>
      <c r="E291" s="71"/>
      <c r="F291" s="71"/>
      <c r="G291" s="71"/>
      <c r="H291" s="71"/>
      <c r="I291" s="71"/>
      <c r="J291" s="71"/>
      <c r="K291" s="71"/>
      <c r="L291" s="71"/>
      <c r="M291" s="71"/>
      <c r="N291" s="71"/>
      <c r="O291" s="71"/>
    </row>
    <row r="292" spans="1:15" x14ac:dyDescent="0.3">
      <c r="A292" s="71"/>
      <c r="B292" s="71"/>
      <c r="C292" s="71"/>
      <c r="D292" s="71"/>
      <c r="E292" s="71"/>
      <c r="F292" s="71"/>
      <c r="G292" s="71"/>
      <c r="H292" s="71"/>
      <c r="I292" s="71"/>
      <c r="J292" s="71"/>
      <c r="K292" s="71"/>
      <c r="L292" s="71"/>
      <c r="M292" s="71"/>
      <c r="N292" s="71"/>
      <c r="O292" s="71"/>
    </row>
    <row r="293" spans="1:15" x14ac:dyDescent="0.3">
      <c r="A293" s="71"/>
      <c r="B293" s="71"/>
      <c r="C293" s="71"/>
      <c r="D293" s="71"/>
      <c r="E293" s="71"/>
      <c r="F293" s="71"/>
      <c r="G293" s="71"/>
      <c r="H293" s="71"/>
      <c r="I293" s="71"/>
      <c r="J293" s="71"/>
      <c r="K293" s="71"/>
      <c r="L293" s="71"/>
      <c r="M293" s="71"/>
      <c r="N293" s="71"/>
      <c r="O293" s="71"/>
    </row>
    <row r="294" spans="1:15" x14ac:dyDescent="0.3">
      <c r="A294" s="71"/>
      <c r="B294" s="71"/>
      <c r="C294" s="71"/>
      <c r="D294" s="71"/>
      <c r="E294" s="71"/>
      <c r="F294" s="71"/>
      <c r="G294" s="71"/>
      <c r="H294" s="71"/>
      <c r="I294" s="71"/>
      <c r="J294" s="71"/>
      <c r="K294" s="71"/>
      <c r="L294" s="71"/>
      <c r="M294" s="71"/>
      <c r="N294" s="71"/>
      <c r="O294" s="71"/>
    </row>
    <row r="295" spans="1:15" x14ac:dyDescent="0.3">
      <c r="A295" s="71"/>
      <c r="B295" s="71"/>
      <c r="C295" s="71"/>
      <c r="D295" s="71"/>
      <c r="E295" s="71"/>
      <c r="F295" s="71"/>
      <c r="G295" s="71"/>
      <c r="H295" s="71"/>
      <c r="I295" s="71"/>
      <c r="J295" s="71"/>
      <c r="K295" s="71"/>
      <c r="L295" s="71"/>
      <c r="M295" s="71"/>
      <c r="N295" s="71"/>
      <c r="O295" s="71"/>
    </row>
    <row r="296" spans="1:15" x14ac:dyDescent="0.3">
      <c r="A296" s="71"/>
      <c r="B296" s="71"/>
      <c r="C296" s="71"/>
      <c r="D296" s="71"/>
      <c r="E296" s="71"/>
      <c r="F296" s="71"/>
      <c r="G296" s="71"/>
      <c r="H296" s="71"/>
      <c r="I296" s="71"/>
      <c r="J296" s="71"/>
      <c r="K296" s="71"/>
      <c r="L296" s="71"/>
      <c r="M296" s="71"/>
      <c r="N296" s="71"/>
      <c r="O296" s="71"/>
    </row>
  </sheetData>
  <sheetProtection password="CAC7" sheet="1" objects="1" scenarios="1"/>
  <mergeCells count="37">
    <mergeCell ref="G1:O1"/>
    <mergeCell ref="G2:O2"/>
    <mergeCell ref="C2:F2"/>
    <mergeCell ref="C4:L4"/>
    <mergeCell ref="C6:F6"/>
    <mergeCell ref="E1:F1"/>
    <mergeCell ref="C9:F9"/>
    <mergeCell ref="A2:B2"/>
    <mergeCell ref="A1:B1"/>
    <mergeCell ref="C5:F5"/>
    <mergeCell ref="C7:F7"/>
    <mergeCell ref="C8:F8"/>
    <mergeCell ref="K28:O28"/>
    <mergeCell ref="K27:O27"/>
    <mergeCell ref="K23:O23"/>
    <mergeCell ref="K24:O24"/>
    <mergeCell ref="K25:O25"/>
    <mergeCell ref="K26:O26"/>
    <mergeCell ref="K34:O34"/>
    <mergeCell ref="K30:O30"/>
    <mergeCell ref="K29:O29"/>
    <mergeCell ref="K31:O31"/>
    <mergeCell ref="K32:O32"/>
    <mergeCell ref="K33:O33"/>
    <mergeCell ref="K22:O22"/>
    <mergeCell ref="C14:F14"/>
    <mergeCell ref="C13:F13"/>
    <mergeCell ref="J21:J22"/>
    <mergeCell ref="E21:I21"/>
    <mergeCell ref="C22:D22"/>
    <mergeCell ref="C10:F10"/>
    <mergeCell ref="C15:F15"/>
    <mergeCell ref="A21:D21"/>
    <mergeCell ref="C17:F17"/>
    <mergeCell ref="C16:F16"/>
    <mergeCell ref="C11:F11"/>
    <mergeCell ref="C12:F12"/>
  </mergeCells>
  <conditionalFormatting sqref="O6:O17">
    <cfRule type="containsText" dxfId="34" priority="1" operator="containsText" text="new">
      <formula>NOT(ISERROR(SEARCH("new",O6)))</formula>
    </cfRule>
    <cfRule type="containsText" dxfId="33" priority="2" operator="containsText" text="none allocated">
      <formula>NOT(ISERROR(SEARCH("none allocated",O6)))</formula>
    </cfRule>
    <cfRule type="cellIs" dxfId="32" priority="3" stopIfTrue="1" operator="lessThanOrEqual">
      <formula>-0.25</formula>
    </cfRule>
    <cfRule type="cellIs" dxfId="31"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182"/>
  <sheetViews>
    <sheetView zoomScale="40" zoomScaleNormal="40" zoomScaleSheetLayoutView="30" zoomScalePageLayoutView="80" workbookViewId="0">
      <selection activeCell="J74" sqref="J74"/>
    </sheetView>
  </sheetViews>
  <sheetFormatPr defaultColWidth="9.109375" defaultRowHeight="17.399999999999999" x14ac:dyDescent="0.3"/>
  <cols>
    <col min="1" max="1" width="15.5546875" style="3" customWidth="1"/>
    <col min="2" max="2" width="37.44140625" style="3" customWidth="1"/>
    <col min="3" max="3" width="62" style="3" customWidth="1"/>
    <col min="4" max="4" width="49.21875" style="3" customWidth="1"/>
    <col min="5" max="5" width="29" style="3" customWidth="1"/>
    <col min="6" max="6" width="32.21875" style="3" customWidth="1"/>
    <col min="7" max="7" width="55.109375" style="3" customWidth="1"/>
    <col min="8" max="11" width="28" style="3" customWidth="1"/>
    <col min="12" max="12" width="30.88671875" style="3" customWidth="1"/>
    <col min="13" max="13" width="31.88671875" style="3" customWidth="1"/>
    <col min="14" max="14" width="25.44140625" style="3" customWidth="1"/>
    <col min="15" max="15" width="23.5546875" style="3" customWidth="1"/>
    <col min="16" max="16" width="38.44140625" style="3" customWidth="1"/>
    <col min="17" max="17" width="30.21875" style="3" hidden="1" customWidth="1"/>
    <col min="18" max="16384" width="9.109375" style="3"/>
  </cols>
  <sheetData>
    <row r="1" spans="1:17" s="5" customFormat="1" ht="54" customHeight="1" x14ac:dyDescent="0.25">
      <c r="A1" s="663" t="s">
        <v>200</v>
      </c>
      <c r="B1" s="664"/>
      <c r="C1" s="581">
        <f>'1.0 Customer Attraction'!C1</f>
        <v>73</v>
      </c>
      <c r="D1" s="582" t="s">
        <v>1</v>
      </c>
      <c r="E1" s="707" t="str">
        <f>'1.0 Customer Attraction'!E1:F1</f>
        <v>2017-2026</v>
      </c>
      <c r="F1" s="708"/>
      <c r="G1" s="671" t="s">
        <v>268</v>
      </c>
      <c r="H1" s="672"/>
      <c r="I1" s="672"/>
      <c r="J1" s="672"/>
      <c r="K1" s="672"/>
      <c r="L1" s="672"/>
      <c r="M1" s="672"/>
      <c r="N1" s="672"/>
      <c r="O1" s="673"/>
      <c r="Q1" s="6"/>
    </row>
    <row r="2" spans="1:17" s="5" customFormat="1" ht="54" customHeight="1" x14ac:dyDescent="0.25">
      <c r="A2" s="663" t="s">
        <v>0</v>
      </c>
      <c r="B2" s="665"/>
      <c r="C2" s="583" t="str">
        <f>'1.0 Customer Attraction'!C2</f>
        <v>Chinatown</v>
      </c>
      <c r="D2" s="584"/>
      <c r="E2" s="584"/>
      <c r="F2" s="585"/>
      <c r="G2" s="661" t="s">
        <v>166</v>
      </c>
      <c r="H2" s="661"/>
      <c r="I2" s="661"/>
      <c r="J2" s="661"/>
      <c r="K2" s="661"/>
      <c r="L2" s="661"/>
      <c r="M2" s="661"/>
      <c r="N2" s="661"/>
      <c r="O2" s="662"/>
      <c r="Q2" s="7"/>
    </row>
    <row r="3" spans="1:17" s="8" customFormat="1" ht="21.75" customHeight="1" x14ac:dyDescent="0.35">
      <c r="P3" s="4"/>
    </row>
    <row r="4" spans="1:17" s="4" customFormat="1" ht="21" x14ac:dyDescent="0.35">
      <c r="A4" s="9"/>
      <c r="B4" s="10"/>
      <c r="C4" s="696" t="s">
        <v>128</v>
      </c>
      <c r="D4" s="697"/>
      <c r="E4" s="697"/>
      <c r="F4" s="697"/>
      <c r="G4" s="697"/>
      <c r="H4" s="697"/>
      <c r="I4" s="697"/>
      <c r="J4" s="697"/>
      <c r="K4" s="697"/>
      <c r="L4" s="698"/>
      <c r="M4" s="77"/>
      <c r="N4" s="8"/>
      <c r="O4" s="8"/>
      <c r="Q4" s="8"/>
    </row>
    <row r="5" spans="1:17" s="4" customFormat="1" ht="60" customHeight="1" x14ac:dyDescent="0.35">
      <c r="A5" s="98">
        <v>2</v>
      </c>
      <c r="B5" s="79" t="s">
        <v>24</v>
      </c>
      <c r="C5" s="690" t="s">
        <v>129</v>
      </c>
      <c r="D5" s="691"/>
      <c r="E5" s="691"/>
      <c r="F5" s="692"/>
      <c r="G5" s="80" t="s">
        <v>293</v>
      </c>
      <c r="H5" s="81" t="s">
        <v>106</v>
      </c>
      <c r="I5" s="81" t="s">
        <v>4</v>
      </c>
      <c r="J5" s="80" t="s">
        <v>107</v>
      </c>
      <c r="K5" s="81" t="s">
        <v>5</v>
      </c>
      <c r="L5" s="81" t="s">
        <v>273</v>
      </c>
      <c r="M5" s="81" t="s">
        <v>248</v>
      </c>
      <c r="N5" s="469" t="s">
        <v>249</v>
      </c>
      <c r="O5" s="477" t="s">
        <v>251</v>
      </c>
      <c r="Q5" s="8"/>
    </row>
    <row r="6" spans="1:17" s="4" customFormat="1" ht="53.25" customHeight="1" x14ac:dyDescent="0.45">
      <c r="A6" s="40">
        <v>2.0099999999999998</v>
      </c>
      <c r="B6" s="32" t="s">
        <v>25</v>
      </c>
      <c r="C6" s="674" t="s">
        <v>311</v>
      </c>
      <c r="D6" s="675"/>
      <c r="E6" s="675"/>
      <c r="F6" s="676"/>
      <c r="G6" s="43">
        <v>0</v>
      </c>
      <c r="H6" s="182">
        <v>0</v>
      </c>
      <c r="I6" s="182"/>
      <c r="J6" s="182">
        <v>0</v>
      </c>
      <c r="K6" s="182">
        <v>0</v>
      </c>
      <c r="L6" s="183">
        <f t="shared" ref="L6:L21" si="0">SUM(G6:K6)</f>
        <v>0</v>
      </c>
      <c r="M6" s="418">
        <v>0</v>
      </c>
      <c r="N6" s="478">
        <f t="shared" ref="N6:N21" si="1">L6-M6</f>
        <v>0</v>
      </c>
      <c r="O6" s="539" t="str">
        <f t="shared" ref="O6:O22" si="2">IF(AND(L6=0,M6=0),"none allocated",IF(M6=0,"new",N6/M6))</f>
        <v>none allocated</v>
      </c>
      <c r="P6" s="486"/>
      <c r="Q6" s="8"/>
    </row>
    <row r="7" spans="1:17" s="4" customFormat="1" ht="53.25" customHeight="1" x14ac:dyDescent="0.45">
      <c r="A7" s="41">
        <v>2.02</v>
      </c>
      <c r="B7" s="32" t="s">
        <v>26</v>
      </c>
      <c r="C7" s="674" t="s">
        <v>378</v>
      </c>
      <c r="D7" s="675"/>
      <c r="E7" s="675"/>
      <c r="F7" s="676"/>
      <c r="G7" s="43"/>
      <c r="H7" s="182">
        <v>0</v>
      </c>
      <c r="I7" s="182"/>
      <c r="J7" s="184">
        <v>0</v>
      </c>
      <c r="K7" s="182">
        <v>0</v>
      </c>
      <c r="L7" s="183">
        <f t="shared" si="0"/>
        <v>0</v>
      </c>
      <c r="M7" s="418">
        <v>0</v>
      </c>
      <c r="N7" s="478">
        <f t="shared" si="1"/>
        <v>0</v>
      </c>
      <c r="O7" s="539" t="str">
        <f t="shared" si="2"/>
        <v>none allocated</v>
      </c>
      <c r="P7" s="486"/>
      <c r="Q7" s="8"/>
    </row>
    <row r="8" spans="1:17" s="4" customFormat="1" ht="53.25" customHeight="1" x14ac:dyDescent="0.45">
      <c r="A8" s="41">
        <v>2.0299999999999998</v>
      </c>
      <c r="B8" s="32" t="s">
        <v>108</v>
      </c>
      <c r="C8" s="674" t="s">
        <v>311</v>
      </c>
      <c r="D8" s="675"/>
      <c r="E8" s="675"/>
      <c r="F8" s="676"/>
      <c r="G8" s="43">
        <v>0</v>
      </c>
      <c r="H8" s="182">
        <v>0</v>
      </c>
      <c r="I8" s="182"/>
      <c r="J8" s="184">
        <v>0</v>
      </c>
      <c r="K8" s="182">
        <v>0</v>
      </c>
      <c r="L8" s="183">
        <f t="shared" si="0"/>
        <v>0</v>
      </c>
      <c r="M8" s="418">
        <v>0</v>
      </c>
      <c r="N8" s="478">
        <f t="shared" si="1"/>
        <v>0</v>
      </c>
      <c r="O8" s="539" t="str">
        <f t="shared" si="2"/>
        <v>none allocated</v>
      </c>
      <c r="P8" s="486"/>
      <c r="Q8" s="8"/>
    </row>
    <row r="9" spans="1:17" s="4" customFormat="1" ht="53.25" customHeight="1" x14ac:dyDescent="0.45">
      <c r="A9" s="41">
        <v>2.04</v>
      </c>
      <c r="B9" s="32" t="s">
        <v>28</v>
      </c>
      <c r="C9" s="674" t="s">
        <v>311</v>
      </c>
      <c r="D9" s="675"/>
      <c r="E9" s="675"/>
      <c r="F9" s="676"/>
      <c r="G9" s="43">
        <v>0</v>
      </c>
      <c r="H9" s="182">
        <v>0</v>
      </c>
      <c r="I9" s="182"/>
      <c r="J9" s="184">
        <v>0</v>
      </c>
      <c r="K9" s="182">
        <v>0</v>
      </c>
      <c r="L9" s="183">
        <f t="shared" si="0"/>
        <v>0</v>
      </c>
      <c r="M9" s="418">
        <v>0</v>
      </c>
      <c r="N9" s="478">
        <f t="shared" si="1"/>
        <v>0</v>
      </c>
      <c r="O9" s="539" t="str">
        <f t="shared" si="2"/>
        <v>none allocated</v>
      </c>
      <c r="P9" s="486"/>
      <c r="Q9" s="8"/>
    </row>
    <row r="10" spans="1:17" s="4" customFormat="1" ht="91.5" customHeight="1" x14ac:dyDescent="0.45">
      <c r="A10" s="41">
        <v>2.0499999999999998</v>
      </c>
      <c r="B10" s="599" t="s">
        <v>29</v>
      </c>
      <c r="C10" s="674" t="s">
        <v>377</v>
      </c>
      <c r="D10" s="675"/>
      <c r="E10" s="675"/>
      <c r="F10" s="676"/>
      <c r="G10" s="43"/>
      <c r="H10" s="182">
        <v>0</v>
      </c>
      <c r="I10" s="182"/>
      <c r="J10" s="184">
        <v>0</v>
      </c>
      <c r="K10" s="182">
        <v>0</v>
      </c>
      <c r="L10" s="183">
        <f t="shared" si="0"/>
        <v>0</v>
      </c>
      <c r="M10" s="418">
        <v>18800</v>
      </c>
      <c r="N10" s="478">
        <f t="shared" si="1"/>
        <v>-18800</v>
      </c>
      <c r="O10" s="539">
        <f t="shared" si="2"/>
        <v>-1</v>
      </c>
      <c r="P10" s="486"/>
      <c r="Q10" s="8"/>
    </row>
    <row r="11" spans="1:17" s="4" customFormat="1" ht="53.25" customHeight="1" x14ac:dyDescent="0.45">
      <c r="A11" s="41">
        <v>2.06</v>
      </c>
      <c r="B11" s="32" t="s">
        <v>30</v>
      </c>
      <c r="C11" s="674" t="s">
        <v>311</v>
      </c>
      <c r="D11" s="675"/>
      <c r="E11" s="675"/>
      <c r="F11" s="676"/>
      <c r="G11" s="43">
        <v>0</v>
      </c>
      <c r="H11" s="182">
        <v>0</v>
      </c>
      <c r="I11" s="182"/>
      <c r="J11" s="184">
        <v>0</v>
      </c>
      <c r="K11" s="182">
        <v>0</v>
      </c>
      <c r="L11" s="183">
        <f t="shared" si="0"/>
        <v>0</v>
      </c>
      <c r="M11" s="418">
        <v>0</v>
      </c>
      <c r="N11" s="478">
        <f t="shared" si="1"/>
        <v>0</v>
      </c>
      <c r="O11" s="539" t="str">
        <f t="shared" si="2"/>
        <v>none allocated</v>
      </c>
      <c r="P11" s="486"/>
      <c r="Q11" s="8"/>
    </row>
    <row r="12" spans="1:17" s="4" customFormat="1" ht="53.25" customHeight="1" x14ac:dyDescent="0.45">
      <c r="A12" s="41">
        <v>2.0699999999999998</v>
      </c>
      <c r="B12" s="32" t="s">
        <v>160</v>
      </c>
      <c r="C12" s="674" t="s">
        <v>311</v>
      </c>
      <c r="D12" s="675"/>
      <c r="E12" s="675"/>
      <c r="F12" s="676"/>
      <c r="G12" s="43">
        <v>0</v>
      </c>
      <c r="H12" s="182">
        <v>0</v>
      </c>
      <c r="I12" s="182"/>
      <c r="J12" s="184">
        <v>0</v>
      </c>
      <c r="K12" s="182">
        <v>626</v>
      </c>
      <c r="L12" s="183">
        <f t="shared" si="0"/>
        <v>626</v>
      </c>
      <c r="M12" s="418">
        <v>0</v>
      </c>
      <c r="N12" s="478">
        <f t="shared" si="1"/>
        <v>626</v>
      </c>
      <c r="O12" s="539" t="str">
        <f t="shared" si="2"/>
        <v>new</v>
      </c>
      <c r="P12" s="486"/>
      <c r="Q12" s="8"/>
    </row>
    <row r="13" spans="1:17" s="4" customFormat="1" ht="53.25" customHeight="1" x14ac:dyDescent="0.45">
      <c r="A13" s="41">
        <v>2.08</v>
      </c>
      <c r="B13" s="32" t="s">
        <v>201</v>
      </c>
      <c r="C13" s="674" t="s">
        <v>379</v>
      </c>
      <c r="D13" s="675"/>
      <c r="E13" s="675"/>
      <c r="F13" s="676"/>
      <c r="G13" s="43"/>
      <c r="H13" s="182">
        <v>0</v>
      </c>
      <c r="I13" s="182"/>
      <c r="J13" s="184">
        <v>0</v>
      </c>
      <c r="K13" s="182">
        <v>0</v>
      </c>
      <c r="L13" s="183">
        <f t="shared" si="0"/>
        <v>0</v>
      </c>
      <c r="M13" s="418">
        <v>19300</v>
      </c>
      <c r="N13" s="478">
        <f t="shared" si="1"/>
        <v>-19300</v>
      </c>
      <c r="O13" s="539">
        <f t="shared" si="2"/>
        <v>-1</v>
      </c>
      <c r="P13" s="486"/>
      <c r="Q13" s="8"/>
    </row>
    <row r="14" spans="1:17" s="4" customFormat="1" ht="53.25" customHeight="1" x14ac:dyDescent="0.45">
      <c r="A14" s="40">
        <v>2.09</v>
      </c>
      <c r="B14" s="32" t="s">
        <v>215</v>
      </c>
      <c r="C14" s="488" t="s">
        <v>214</v>
      </c>
      <c r="D14" s="489"/>
      <c r="E14" s="489"/>
      <c r="F14" s="434"/>
      <c r="G14" s="490">
        <f>'7.0 Personnel'!G34</f>
        <v>0</v>
      </c>
      <c r="H14" s="491">
        <f>'7.0 Personnel'!H34</f>
        <v>0</v>
      </c>
      <c r="I14" s="487"/>
      <c r="J14" s="492">
        <f>'7.0 Personnel'!J34</f>
        <v>0</v>
      </c>
      <c r="K14" s="491">
        <f>'7.0 Personnel'!K34</f>
        <v>0</v>
      </c>
      <c r="L14" s="183">
        <f>'7.0 Personnel'!L34</f>
        <v>0</v>
      </c>
      <c r="M14" s="418">
        <v>0</v>
      </c>
      <c r="N14" s="478">
        <f t="shared" si="1"/>
        <v>0</v>
      </c>
      <c r="O14" s="539" t="str">
        <f t="shared" si="2"/>
        <v>none allocated</v>
      </c>
      <c r="P14" s="486"/>
      <c r="Q14" s="8"/>
    </row>
    <row r="15" spans="1:17" s="4" customFormat="1" ht="53.25" customHeight="1" x14ac:dyDescent="0.45">
      <c r="A15" s="41">
        <v>2.1</v>
      </c>
      <c r="B15" s="32" t="s">
        <v>31</v>
      </c>
      <c r="C15" s="674" t="s">
        <v>311</v>
      </c>
      <c r="D15" s="675"/>
      <c r="E15" s="675"/>
      <c r="F15" s="676"/>
      <c r="G15" s="43">
        <v>0</v>
      </c>
      <c r="H15" s="182">
        <v>0</v>
      </c>
      <c r="I15" s="182">
        <v>0</v>
      </c>
      <c r="J15" s="184">
        <v>0</v>
      </c>
      <c r="K15" s="182">
        <v>0</v>
      </c>
      <c r="L15" s="183">
        <f t="shared" si="0"/>
        <v>0</v>
      </c>
      <c r="M15" s="418">
        <v>0</v>
      </c>
      <c r="N15" s="478">
        <f t="shared" si="1"/>
        <v>0</v>
      </c>
      <c r="O15" s="539" t="str">
        <f t="shared" si="2"/>
        <v>none allocated</v>
      </c>
      <c r="P15" s="486"/>
      <c r="Q15" s="8"/>
    </row>
    <row r="16" spans="1:17" s="4" customFormat="1" ht="53.25" customHeight="1" x14ac:dyDescent="0.45">
      <c r="A16" s="41">
        <v>2.11</v>
      </c>
      <c r="B16" s="116" t="s">
        <v>349</v>
      </c>
      <c r="C16" s="674" t="s">
        <v>311</v>
      </c>
      <c r="D16" s="675"/>
      <c r="E16" s="675"/>
      <c r="F16" s="676"/>
      <c r="G16" s="43">
        <v>0</v>
      </c>
      <c r="H16" s="182">
        <v>0</v>
      </c>
      <c r="I16" s="182">
        <v>0</v>
      </c>
      <c r="J16" s="184">
        <v>0</v>
      </c>
      <c r="K16" s="182">
        <v>0</v>
      </c>
      <c r="L16" s="183">
        <f t="shared" si="0"/>
        <v>0</v>
      </c>
      <c r="M16" s="418">
        <v>8500</v>
      </c>
      <c r="N16" s="478">
        <f t="shared" si="1"/>
        <v>-8500</v>
      </c>
      <c r="O16" s="539">
        <f t="shared" si="2"/>
        <v>-1</v>
      </c>
      <c r="P16" s="486"/>
      <c r="Q16" s="8"/>
    </row>
    <row r="17" spans="1:17" s="4" customFormat="1" ht="53.25" customHeight="1" x14ac:dyDescent="0.45">
      <c r="A17" s="41">
        <v>2.12</v>
      </c>
      <c r="B17" s="116" t="s">
        <v>348</v>
      </c>
      <c r="C17" s="674" t="s">
        <v>380</v>
      </c>
      <c r="D17" s="675"/>
      <c r="E17" s="675"/>
      <c r="F17" s="676"/>
      <c r="G17" s="43">
        <v>7250</v>
      </c>
      <c r="H17" s="182">
        <v>0</v>
      </c>
      <c r="I17" s="182">
        <v>14750</v>
      </c>
      <c r="J17" s="184">
        <v>0</v>
      </c>
      <c r="K17" s="182">
        <v>0</v>
      </c>
      <c r="L17" s="183">
        <f t="shared" si="0"/>
        <v>22000</v>
      </c>
      <c r="M17" s="418">
        <v>3500</v>
      </c>
      <c r="N17" s="478">
        <f t="shared" si="1"/>
        <v>18500</v>
      </c>
      <c r="O17" s="539">
        <f t="shared" si="2"/>
        <v>5.2857142857142856</v>
      </c>
      <c r="P17" s="486"/>
      <c r="Q17" s="8"/>
    </row>
    <row r="18" spans="1:17" s="4" customFormat="1" ht="53.25" customHeight="1" x14ac:dyDescent="0.45">
      <c r="A18" s="41">
        <v>2.13</v>
      </c>
      <c r="B18" s="156" t="s">
        <v>324</v>
      </c>
      <c r="C18" s="674" t="s">
        <v>311</v>
      </c>
      <c r="D18" s="675"/>
      <c r="E18" s="675"/>
      <c r="F18" s="676"/>
      <c r="G18" s="43">
        <v>0</v>
      </c>
      <c r="H18" s="182">
        <v>0</v>
      </c>
      <c r="I18" s="182">
        <v>0</v>
      </c>
      <c r="J18" s="182">
        <v>0</v>
      </c>
      <c r="K18" s="182">
        <v>0</v>
      </c>
      <c r="L18" s="429">
        <f t="shared" si="0"/>
        <v>0</v>
      </c>
      <c r="M18" s="430">
        <v>0</v>
      </c>
      <c r="N18" s="478">
        <f t="shared" si="1"/>
        <v>0</v>
      </c>
      <c r="O18" s="539" t="str">
        <f t="shared" si="2"/>
        <v>none allocated</v>
      </c>
      <c r="P18" s="486"/>
      <c r="Q18" s="8"/>
    </row>
    <row r="19" spans="1:17" s="4" customFormat="1" ht="53.25" customHeight="1" x14ac:dyDescent="0.45">
      <c r="A19" s="41">
        <v>2.14</v>
      </c>
      <c r="B19" s="156" t="s">
        <v>325</v>
      </c>
      <c r="C19" s="674" t="s">
        <v>311</v>
      </c>
      <c r="D19" s="675"/>
      <c r="E19" s="675"/>
      <c r="F19" s="676"/>
      <c r="G19" s="43">
        <v>0</v>
      </c>
      <c r="H19" s="182">
        <v>0</v>
      </c>
      <c r="I19" s="182">
        <v>0</v>
      </c>
      <c r="J19" s="182">
        <v>0</v>
      </c>
      <c r="K19" s="182">
        <v>0</v>
      </c>
      <c r="L19" s="429">
        <f t="shared" si="0"/>
        <v>0</v>
      </c>
      <c r="M19" s="430">
        <v>0</v>
      </c>
      <c r="N19" s="478">
        <f t="shared" si="1"/>
        <v>0</v>
      </c>
      <c r="O19" s="539" t="str">
        <f t="shared" si="2"/>
        <v>none allocated</v>
      </c>
      <c r="P19" s="486"/>
    </row>
    <row r="20" spans="1:17" s="4" customFormat="1" ht="53.25" customHeight="1" x14ac:dyDescent="0.45">
      <c r="A20" s="41">
        <v>2.15</v>
      </c>
      <c r="B20" s="116" t="s">
        <v>326</v>
      </c>
      <c r="C20" s="674" t="s">
        <v>311</v>
      </c>
      <c r="D20" s="675"/>
      <c r="E20" s="675"/>
      <c r="F20" s="676"/>
      <c r="G20" s="203">
        <v>0</v>
      </c>
      <c r="H20" s="182">
        <v>0</v>
      </c>
      <c r="I20" s="182">
        <v>0</v>
      </c>
      <c r="J20" s="182">
        <v>0</v>
      </c>
      <c r="K20" s="182">
        <v>0</v>
      </c>
      <c r="L20" s="429">
        <f t="shared" si="0"/>
        <v>0</v>
      </c>
      <c r="M20" s="430">
        <v>0</v>
      </c>
      <c r="N20" s="478">
        <f t="shared" si="1"/>
        <v>0</v>
      </c>
      <c r="O20" s="539" t="str">
        <f t="shared" si="2"/>
        <v>none allocated</v>
      </c>
      <c r="P20" s="486"/>
    </row>
    <row r="21" spans="1:17" s="4" customFormat="1" ht="53.25" customHeight="1" x14ac:dyDescent="0.45">
      <c r="A21" s="41">
        <v>2.16</v>
      </c>
      <c r="B21" s="116" t="s">
        <v>327</v>
      </c>
      <c r="C21" s="674" t="s">
        <v>311</v>
      </c>
      <c r="D21" s="675"/>
      <c r="E21" s="675"/>
      <c r="F21" s="676"/>
      <c r="G21" s="203">
        <v>0</v>
      </c>
      <c r="H21" s="182">
        <v>0</v>
      </c>
      <c r="I21" s="182">
        <v>0</v>
      </c>
      <c r="J21" s="182">
        <v>0</v>
      </c>
      <c r="K21" s="182">
        <v>0</v>
      </c>
      <c r="L21" s="429">
        <f t="shared" si="0"/>
        <v>0</v>
      </c>
      <c r="M21" s="430">
        <v>0</v>
      </c>
      <c r="N21" s="478">
        <f t="shared" si="1"/>
        <v>0</v>
      </c>
      <c r="O21" s="539" t="str">
        <f t="shared" si="2"/>
        <v>none allocated</v>
      </c>
      <c r="P21" s="486"/>
    </row>
    <row r="22" spans="1:17" s="4" customFormat="1" ht="30" x14ac:dyDescent="0.45">
      <c r="A22" s="100"/>
      <c r="B22" s="101"/>
      <c r="C22" s="101"/>
      <c r="D22" s="101"/>
      <c r="E22" s="101"/>
      <c r="F22" s="421" t="s">
        <v>23</v>
      </c>
      <c r="G22" s="183">
        <f>SUM(G6:G21)</f>
        <v>7250</v>
      </c>
      <c r="H22" s="183">
        <f t="shared" ref="H22:M22" si="3">SUM(H6:H21)</f>
        <v>0</v>
      </c>
      <c r="I22" s="183">
        <f t="shared" si="3"/>
        <v>14750</v>
      </c>
      <c r="J22" s="183">
        <f t="shared" si="3"/>
        <v>0</v>
      </c>
      <c r="K22" s="183">
        <f t="shared" si="3"/>
        <v>626</v>
      </c>
      <c r="L22" s="183">
        <f t="shared" si="3"/>
        <v>22626</v>
      </c>
      <c r="M22" s="183">
        <f t="shared" si="3"/>
        <v>50100</v>
      </c>
      <c r="N22" s="478">
        <f>SUM(N6:N21)</f>
        <v>-27474</v>
      </c>
      <c r="O22" s="541">
        <f t="shared" si="2"/>
        <v>-0.54838323353293417</v>
      </c>
    </row>
    <row r="23" spans="1:17" s="4" customFormat="1" ht="30" x14ac:dyDescent="0.5">
      <c r="A23" s="100"/>
      <c r="B23" s="101"/>
      <c r="C23" s="101"/>
      <c r="D23" s="101"/>
      <c r="E23" s="101"/>
      <c r="F23" s="102"/>
      <c r="G23" s="103"/>
      <c r="H23" s="103"/>
      <c r="I23" s="103"/>
      <c r="J23" s="103"/>
      <c r="K23" s="103"/>
      <c r="L23" s="103"/>
      <c r="M23" s="103"/>
      <c r="N23" s="99"/>
      <c r="O23" s="540">
        <f>COUNTIF(O6:O21,"&gt;=.25")+COUNTIF(O6:O21,"&lt;=-.25")+COUNTIF(O6:O21,"new")</f>
        <v>5</v>
      </c>
    </row>
    <row r="24" spans="1:17" s="4" customFormat="1" ht="37.5" customHeight="1" x14ac:dyDescent="0.5">
      <c r="A24" s="100"/>
      <c r="B24" s="101"/>
      <c r="C24" s="101"/>
      <c r="D24" s="101"/>
      <c r="E24" s="101"/>
      <c r="F24" s="104"/>
      <c r="G24" s="104"/>
      <c r="H24" s="105"/>
      <c r="I24" s="105"/>
      <c r="J24" s="105"/>
      <c r="K24" s="105"/>
      <c r="L24" s="105"/>
      <c r="M24" s="99"/>
      <c r="N24" s="99"/>
      <c r="O24" s="8"/>
    </row>
    <row r="25" spans="1:17" s="4" customFormat="1" ht="30" customHeight="1" x14ac:dyDescent="0.5">
      <c r="A25" s="709" t="s">
        <v>2</v>
      </c>
      <c r="B25" s="710"/>
      <c r="C25" s="710"/>
      <c r="D25" s="711"/>
      <c r="E25" s="715" t="s">
        <v>274</v>
      </c>
      <c r="F25" s="716"/>
      <c r="G25" s="716"/>
      <c r="H25" s="716"/>
      <c r="I25" s="716"/>
      <c r="J25" s="683" t="s">
        <v>305</v>
      </c>
      <c r="K25" s="92"/>
      <c r="L25" s="99"/>
      <c r="M25" s="99"/>
      <c r="N25" s="99"/>
      <c r="O25" s="8"/>
    </row>
    <row r="26" spans="1:17" s="4" customFormat="1" ht="57" customHeight="1" x14ac:dyDescent="0.35">
      <c r="A26" s="106">
        <v>2</v>
      </c>
      <c r="B26" s="79" t="s">
        <v>24</v>
      </c>
      <c r="C26" s="680" t="s">
        <v>109</v>
      </c>
      <c r="D26" s="682" t="s">
        <v>7</v>
      </c>
      <c r="E26" s="96" t="s">
        <v>8</v>
      </c>
      <c r="F26" s="96" t="s">
        <v>9</v>
      </c>
      <c r="G26" s="96" t="s">
        <v>10</v>
      </c>
      <c r="H26" s="96" t="s">
        <v>11</v>
      </c>
      <c r="I26" s="107" t="s">
        <v>275</v>
      </c>
      <c r="J26" s="683"/>
      <c r="K26" s="712" t="s">
        <v>231</v>
      </c>
      <c r="L26" s="713"/>
      <c r="M26" s="713"/>
      <c r="N26" s="714"/>
      <c r="O26" s="8"/>
    </row>
    <row r="27" spans="1:17" s="4" customFormat="1" ht="43.5" customHeight="1" x14ac:dyDescent="0.35">
      <c r="A27" s="40">
        <f>A6</f>
        <v>2.0099999999999998</v>
      </c>
      <c r="B27" s="32" t="str">
        <f>B6</f>
        <v xml:space="preserve">Acid Etching Removal and/or Prevention </v>
      </c>
      <c r="C27" s="442" t="s">
        <v>22</v>
      </c>
      <c r="D27" s="443"/>
      <c r="E27" s="501"/>
      <c r="F27" s="501"/>
      <c r="G27" s="501"/>
      <c r="H27" s="501"/>
      <c r="I27" s="175">
        <f>SUM(E27:H27)</f>
        <v>0</v>
      </c>
      <c r="J27" s="381"/>
      <c r="K27" s="687"/>
      <c r="L27" s="688"/>
      <c r="M27" s="688"/>
      <c r="N27" s="689"/>
      <c r="O27" s="11"/>
      <c r="P27" s="526"/>
      <c r="Q27" s="526"/>
    </row>
    <row r="28" spans="1:17" s="4" customFormat="1" ht="43.5" customHeight="1" x14ac:dyDescent="0.35">
      <c r="A28" s="40">
        <v>2.02</v>
      </c>
      <c r="B28" s="32" t="s">
        <v>26</v>
      </c>
      <c r="C28" s="442" t="s">
        <v>381</v>
      </c>
      <c r="D28" s="443"/>
      <c r="E28" s="501"/>
      <c r="F28" s="501"/>
      <c r="G28" s="501"/>
      <c r="H28" s="501"/>
      <c r="I28" s="175">
        <f t="shared" ref="I28:I76" si="4">SUM(E28:H28)</f>
        <v>0</v>
      </c>
      <c r="J28" s="381"/>
      <c r="K28" s="687"/>
      <c r="L28" s="688"/>
      <c r="M28" s="688"/>
      <c r="N28" s="689"/>
      <c r="O28" s="11"/>
      <c r="P28" s="526"/>
      <c r="Q28" s="526"/>
    </row>
    <row r="29" spans="1:17" s="4" customFormat="1" ht="49.2" customHeight="1" x14ac:dyDescent="0.35">
      <c r="A29" s="415">
        <f>A8</f>
        <v>2.0299999999999998</v>
      </c>
      <c r="B29" s="42" t="str">
        <f>B8</f>
        <v>Facade Enhancement Program - Rebates</v>
      </c>
      <c r="C29" s="442" t="s">
        <v>22</v>
      </c>
      <c r="D29" s="443"/>
      <c r="E29" s="501"/>
      <c r="F29" s="501"/>
      <c r="G29" s="501"/>
      <c r="H29" s="501"/>
      <c r="I29" s="409">
        <f t="shared" si="4"/>
        <v>0</v>
      </c>
      <c r="J29" s="381"/>
      <c r="K29" s="687"/>
      <c r="L29" s="688"/>
      <c r="M29" s="688"/>
      <c r="N29" s="689"/>
      <c r="O29" s="13"/>
      <c r="P29" s="527"/>
      <c r="Q29" s="527"/>
    </row>
    <row r="30" spans="1:17" s="4" customFormat="1" ht="49.2" customHeight="1" x14ac:dyDescent="0.35">
      <c r="A30" s="415">
        <v>2.04</v>
      </c>
      <c r="B30" s="42" t="s">
        <v>225</v>
      </c>
      <c r="C30" s="442" t="s">
        <v>22</v>
      </c>
      <c r="D30" s="443"/>
      <c r="E30" s="501"/>
      <c r="F30" s="501"/>
      <c r="G30" s="501"/>
      <c r="H30" s="501"/>
      <c r="I30" s="409">
        <f t="shared" si="4"/>
        <v>0</v>
      </c>
      <c r="J30" s="381"/>
      <c r="K30" s="687"/>
      <c r="L30" s="688"/>
      <c r="M30" s="688"/>
      <c r="N30" s="689"/>
      <c r="O30" s="13"/>
      <c r="P30" s="527"/>
      <c r="Q30" s="527"/>
    </row>
    <row r="31" spans="1:17" s="4" customFormat="1" ht="121.5" customHeight="1" x14ac:dyDescent="0.35">
      <c r="A31" s="415">
        <f t="shared" ref="A31:B38" si="5">A10</f>
        <v>2.0499999999999998</v>
      </c>
      <c r="B31" s="42" t="str">
        <f t="shared" si="5"/>
        <v>Streetscape Elements (including capital, installation, maintenance, and repair)</v>
      </c>
      <c r="C31" s="442" t="s">
        <v>382</v>
      </c>
      <c r="D31" s="443"/>
      <c r="E31" s="501"/>
      <c r="F31" s="501"/>
      <c r="G31" s="501"/>
      <c r="H31" s="501"/>
      <c r="I31" s="409">
        <f t="shared" si="4"/>
        <v>0</v>
      </c>
      <c r="J31" s="381">
        <v>0</v>
      </c>
      <c r="K31" s="687"/>
      <c r="L31" s="688"/>
      <c r="M31" s="688"/>
      <c r="N31" s="689"/>
      <c r="O31" s="12"/>
      <c r="P31" s="528"/>
      <c r="Q31" s="528"/>
    </row>
    <row r="32" spans="1:17" s="4" customFormat="1" ht="43.5" customHeight="1" x14ac:dyDescent="0.35">
      <c r="A32" s="415">
        <f t="shared" si="5"/>
        <v>2.06</v>
      </c>
      <c r="B32" s="42" t="str">
        <f t="shared" si="5"/>
        <v>Public Art</v>
      </c>
      <c r="C32" s="442" t="s">
        <v>22</v>
      </c>
      <c r="D32" s="443"/>
      <c r="E32" s="501"/>
      <c r="F32" s="501"/>
      <c r="G32" s="501"/>
      <c r="H32" s="501"/>
      <c r="I32" s="409">
        <f t="shared" si="4"/>
        <v>0</v>
      </c>
      <c r="J32" s="381"/>
      <c r="K32" s="687"/>
      <c r="L32" s="688"/>
      <c r="M32" s="688"/>
      <c r="N32" s="689"/>
      <c r="O32" s="8"/>
    </row>
    <row r="33" spans="1:15" s="4" customFormat="1" ht="94.5" customHeight="1" x14ac:dyDescent="0.35">
      <c r="A33" s="415">
        <f t="shared" si="5"/>
        <v>2.0699999999999998</v>
      </c>
      <c r="B33" s="42" t="str">
        <f t="shared" si="5"/>
        <v>Sidewalk Maintenance - Materials and Supplies</v>
      </c>
      <c r="C33" s="442" t="s">
        <v>22</v>
      </c>
      <c r="D33" s="443"/>
      <c r="E33" s="501"/>
      <c r="F33" s="501"/>
      <c r="G33" s="501"/>
      <c r="H33" s="501"/>
      <c r="I33" s="409">
        <f t="shared" si="4"/>
        <v>0</v>
      </c>
      <c r="J33" s="381"/>
      <c r="K33" s="687"/>
      <c r="L33" s="688"/>
      <c r="M33" s="688"/>
      <c r="N33" s="689"/>
      <c r="O33" s="8"/>
    </row>
    <row r="34" spans="1:15" s="4" customFormat="1" ht="73.5" customHeight="1" x14ac:dyDescent="0.35">
      <c r="A34" s="415">
        <f t="shared" si="5"/>
        <v>2.08</v>
      </c>
      <c r="B34" s="42" t="str">
        <f t="shared" si="5"/>
        <v>Sidewalk Maintenance - Service Contract</v>
      </c>
      <c r="C34" s="442" t="s">
        <v>383</v>
      </c>
      <c r="D34" s="443"/>
      <c r="E34" s="501"/>
      <c r="F34" s="501"/>
      <c r="G34" s="501"/>
      <c r="H34" s="501"/>
      <c r="I34" s="409">
        <f t="shared" si="4"/>
        <v>0</v>
      </c>
      <c r="J34" s="381">
        <v>0</v>
      </c>
      <c r="K34" s="687" t="s">
        <v>419</v>
      </c>
      <c r="L34" s="688"/>
      <c r="M34" s="688"/>
      <c r="N34" s="689"/>
      <c r="O34" s="8"/>
    </row>
    <row r="35" spans="1:15" s="4" customFormat="1" ht="64.5" customHeight="1" x14ac:dyDescent="0.35">
      <c r="A35" s="415">
        <f t="shared" si="5"/>
        <v>2.09</v>
      </c>
      <c r="B35" s="42" t="str">
        <f t="shared" si="5"/>
        <v>Maintenace -                 On-staff Personnel</v>
      </c>
      <c r="C35" s="442" t="s">
        <v>22</v>
      </c>
      <c r="D35" s="443"/>
      <c r="E35" s="501"/>
      <c r="F35" s="501"/>
      <c r="G35" s="501"/>
      <c r="H35" s="501"/>
      <c r="I35" s="409">
        <f t="shared" si="4"/>
        <v>0</v>
      </c>
      <c r="J35" s="381"/>
      <c r="K35" s="687"/>
      <c r="L35" s="688"/>
      <c r="M35" s="688"/>
      <c r="N35" s="689"/>
      <c r="O35" s="8"/>
    </row>
    <row r="36" spans="1:15" s="4" customFormat="1" ht="43.5" customHeight="1" x14ac:dyDescent="0.35">
      <c r="A36" s="415">
        <f t="shared" si="5"/>
        <v>2.1</v>
      </c>
      <c r="B36" s="42" t="str">
        <f t="shared" si="5"/>
        <v>City Permits</v>
      </c>
      <c r="C36" s="442" t="s">
        <v>22</v>
      </c>
      <c r="D36" s="443"/>
      <c r="E36" s="501"/>
      <c r="F36" s="501"/>
      <c r="G36" s="501"/>
      <c r="H36" s="501"/>
      <c r="I36" s="409">
        <f t="shared" si="4"/>
        <v>0</v>
      </c>
      <c r="J36" s="381"/>
      <c r="K36" s="687"/>
      <c r="L36" s="688"/>
      <c r="M36" s="688"/>
      <c r="N36" s="689"/>
      <c r="O36" s="8"/>
    </row>
    <row r="37" spans="1:15" s="4" customFormat="1" ht="43.2" customHeight="1" x14ac:dyDescent="0.35">
      <c r="A37" s="415">
        <f t="shared" si="5"/>
        <v>2.11</v>
      </c>
      <c r="B37" s="495" t="str">
        <f>B16</f>
        <v>Power Washing</v>
      </c>
      <c r="C37" s="442" t="s">
        <v>22</v>
      </c>
      <c r="D37" s="443"/>
      <c r="E37" s="501"/>
      <c r="F37" s="501"/>
      <c r="G37" s="501"/>
      <c r="H37" s="501"/>
      <c r="I37" s="409">
        <f t="shared" si="4"/>
        <v>0</v>
      </c>
      <c r="J37" s="381"/>
      <c r="K37" s="687"/>
      <c r="L37" s="688"/>
      <c r="M37" s="688"/>
      <c r="N37" s="689"/>
      <c r="O37" s="8"/>
    </row>
    <row r="38" spans="1:15" s="4" customFormat="1" ht="43.2" customHeight="1" x14ac:dyDescent="0.35">
      <c r="A38" s="408">
        <f t="shared" si="5"/>
        <v>2.12</v>
      </c>
      <c r="B38" s="495" t="str">
        <f t="shared" si="5"/>
        <v>Snow Removal</v>
      </c>
      <c r="C38" s="442" t="s">
        <v>384</v>
      </c>
      <c r="D38" s="443"/>
      <c r="E38" s="501">
        <v>4</v>
      </c>
      <c r="F38" s="501">
        <v>0</v>
      </c>
      <c r="G38" s="501">
        <v>0</v>
      </c>
      <c r="H38" s="501">
        <v>4</v>
      </c>
      <c r="I38" s="409">
        <f>SUM(E38+F38+G38+H38)</f>
        <v>8</v>
      </c>
      <c r="J38" s="381">
        <v>2</v>
      </c>
      <c r="K38" s="704"/>
      <c r="L38" s="705"/>
      <c r="M38" s="705"/>
      <c r="N38" s="706"/>
      <c r="O38" s="8"/>
    </row>
    <row r="39" spans="1:15" s="4" customFormat="1" ht="40.799999999999997" hidden="1" x14ac:dyDescent="0.5">
      <c r="A39" s="411"/>
      <c r="B39" s="495" t="str">
        <f t="shared" ref="B39" si="6">B18</f>
        <v>[Enter on Tab 2.0 Cell B18]</v>
      </c>
      <c r="C39" s="442" t="s">
        <v>22</v>
      </c>
      <c r="D39" s="431"/>
      <c r="E39" s="499">
        <v>0</v>
      </c>
      <c r="F39" s="499">
        <v>0</v>
      </c>
      <c r="G39" s="499">
        <v>0</v>
      </c>
      <c r="H39" s="499">
        <v>0</v>
      </c>
      <c r="I39" s="409">
        <f t="shared" si="4"/>
        <v>0</v>
      </c>
      <c r="J39" s="416"/>
      <c r="K39" s="435"/>
      <c r="L39" s="435"/>
      <c r="M39" s="435"/>
      <c r="N39" s="435"/>
    </row>
    <row r="40" spans="1:15" s="4" customFormat="1" ht="40.799999999999997" hidden="1" x14ac:dyDescent="0.5">
      <c r="A40" s="411"/>
      <c r="B40" s="495" t="str">
        <f t="shared" ref="B40" si="7">B19</f>
        <v>[Enter on Tab 2.0 Cell B19]</v>
      </c>
      <c r="C40" s="442" t="s">
        <v>22</v>
      </c>
      <c r="D40" s="431"/>
      <c r="E40" s="499">
        <v>0</v>
      </c>
      <c r="F40" s="499">
        <v>0</v>
      </c>
      <c r="G40" s="499">
        <v>0</v>
      </c>
      <c r="H40" s="499">
        <v>0</v>
      </c>
      <c r="I40" s="409">
        <f t="shared" si="4"/>
        <v>0</v>
      </c>
      <c r="J40" s="416"/>
      <c r="K40" s="435"/>
      <c r="L40" s="435"/>
      <c r="M40" s="435"/>
      <c r="N40" s="435"/>
    </row>
    <row r="41" spans="1:15" ht="40.799999999999997" hidden="1" x14ac:dyDescent="0.5">
      <c r="A41" s="71"/>
      <c r="B41" s="495" t="str">
        <f t="shared" ref="B41" si="8">B20</f>
        <v>[Enter on Tab 2.0 Cell B20]</v>
      </c>
      <c r="C41" s="442" t="s">
        <v>22</v>
      </c>
      <c r="D41" s="432"/>
      <c r="E41" s="500">
        <v>0</v>
      </c>
      <c r="F41" s="500">
        <v>0</v>
      </c>
      <c r="G41" s="500">
        <v>0</v>
      </c>
      <c r="H41" s="500">
        <v>0</v>
      </c>
      <c r="I41" s="409">
        <f t="shared" si="4"/>
        <v>0</v>
      </c>
      <c r="J41" s="417"/>
      <c r="K41" s="436"/>
      <c r="L41" s="436"/>
      <c r="M41" s="436"/>
      <c r="N41" s="436"/>
    </row>
    <row r="42" spans="1:15" ht="40.799999999999997" hidden="1" x14ac:dyDescent="0.5">
      <c r="A42" s="71"/>
      <c r="B42" s="495" t="str">
        <f t="shared" ref="B42" si="9">B21</f>
        <v>[Enter on Tab 2.0 Cell B21]</v>
      </c>
      <c r="C42" s="442" t="s">
        <v>22</v>
      </c>
      <c r="D42" s="432"/>
      <c r="E42" s="500">
        <v>0</v>
      </c>
      <c r="F42" s="500">
        <v>0</v>
      </c>
      <c r="G42" s="500">
        <v>0</v>
      </c>
      <c r="H42" s="500">
        <v>0</v>
      </c>
      <c r="I42" s="409">
        <f t="shared" si="4"/>
        <v>0</v>
      </c>
      <c r="J42" s="417"/>
      <c r="K42" s="436"/>
      <c r="L42" s="436"/>
      <c r="M42" s="436"/>
      <c r="N42" s="436"/>
    </row>
    <row r="43" spans="1:15" ht="30" hidden="1" x14ac:dyDescent="0.5">
      <c r="A43" s="71"/>
      <c r="B43" s="495">
        <f t="shared" ref="B43" si="10">B22</f>
        <v>0</v>
      </c>
      <c r="C43" s="442" t="s">
        <v>22</v>
      </c>
      <c r="D43" s="432"/>
      <c r="E43" s="500">
        <v>0</v>
      </c>
      <c r="F43" s="500">
        <v>0</v>
      </c>
      <c r="G43" s="500">
        <v>0</v>
      </c>
      <c r="H43" s="500">
        <v>0</v>
      </c>
      <c r="I43" s="409">
        <f t="shared" si="4"/>
        <v>0</v>
      </c>
      <c r="J43" s="417"/>
      <c r="K43" s="436"/>
      <c r="L43" s="436"/>
      <c r="M43" s="436"/>
      <c r="N43" s="436"/>
    </row>
    <row r="44" spans="1:15" ht="30" hidden="1" x14ac:dyDescent="0.5">
      <c r="A44" s="71"/>
      <c r="B44" s="495">
        <f t="shared" ref="B44" si="11">B23</f>
        <v>0</v>
      </c>
      <c r="C44" s="442" t="s">
        <v>22</v>
      </c>
      <c r="D44" s="432"/>
      <c r="E44" s="500">
        <v>0</v>
      </c>
      <c r="F44" s="500">
        <v>0</v>
      </c>
      <c r="G44" s="500">
        <v>0</v>
      </c>
      <c r="H44" s="500">
        <v>0</v>
      </c>
      <c r="I44" s="409">
        <f t="shared" si="4"/>
        <v>0</v>
      </c>
      <c r="J44" s="417"/>
      <c r="K44" s="436"/>
      <c r="L44" s="436"/>
      <c r="M44" s="436"/>
      <c r="N44" s="436"/>
    </row>
    <row r="45" spans="1:15" ht="30" hidden="1" x14ac:dyDescent="0.5">
      <c r="A45" s="71"/>
      <c r="B45" s="495">
        <f t="shared" ref="B45" si="12">B24</f>
        <v>0</v>
      </c>
      <c r="C45" s="442" t="s">
        <v>22</v>
      </c>
      <c r="D45" s="432"/>
      <c r="E45" s="500">
        <v>0</v>
      </c>
      <c r="F45" s="500">
        <v>0</v>
      </c>
      <c r="G45" s="500">
        <v>0</v>
      </c>
      <c r="H45" s="500">
        <v>0</v>
      </c>
      <c r="I45" s="409">
        <f t="shared" si="4"/>
        <v>0</v>
      </c>
      <c r="J45" s="417"/>
      <c r="K45" s="436"/>
      <c r="L45" s="436"/>
      <c r="M45" s="436"/>
      <c r="N45" s="436"/>
    </row>
    <row r="46" spans="1:15" ht="30" hidden="1" x14ac:dyDescent="0.5">
      <c r="A46" s="71"/>
      <c r="B46" s="495">
        <f t="shared" ref="B46" si="13">B25</f>
        <v>0</v>
      </c>
      <c r="C46" s="442" t="s">
        <v>22</v>
      </c>
      <c r="D46" s="432"/>
      <c r="E46" s="500">
        <v>0</v>
      </c>
      <c r="F46" s="500">
        <v>0</v>
      </c>
      <c r="G46" s="500">
        <v>0</v>
      </c>
      <c r="H46" s="500">
        <v>0</v>
      </c>
      <c r="I46" s="409">
        <f t="shared" si="4"/>
        <v>0</v>
      </c>
      <c r="J46" s="417"/>
      <c r="K46" s="436"/>
      <c r="L46" s="436"/>
      <c r="M46" s="436"/>
      <c r="N46" s="436"/>
    </row>
    <row r="47" spans="1:15" ht="30" hidden="1" x14ac:dyDescent="0.5">
      <c r="A47" s="71"/>
      <c r="B47" s="495" t="str">
        <f t="shared" ref="B47" si="14">B26</f>
        <v>Public Way Aesthetics</v>
      </c>
      <c r="C47" s="442" t="s">
        <v>22</v>
      </c>
      <c r="D47" s="432"/>
      <c r="E47" s="500">
        <v>0</v>
      </c>
      <c r="F47" s="500">
        <v>0</v>
      </c>
      <c r="G47" s="500">
        <v>0</v>
      </c>
      <c r="H47" s="500">
        <v>0</v>
      </c>
      <c r="I47" s="409">
        <f t="shared" si="4"/>
        <v>0</v>
      </c>
      <c r="J47" s="417"/>
      <c r="K47" s="436"/>
      <c r="L47" s="436"/>
      <c r="M47" s="436"/>
      <c r="N47" s="436"/>
    </row>
    <row r="48" spans="1:15" ht="40.799999999999997" hidden="1" x14ac:dyDescent="0.5">
      <c r="A48" s="71"/>
      <c r="B48" s="495" t="str">
        <f t="shared" ref="B48" si="15">B27</f>
        <v xml:space="preserve">Acid Etching Removal and/or Prevention </v>
      </c>
      <c r="C48" s="442" t="s">
        <v>22</v>
      </c>
      <c r="D48" s="432"/>
      <c r="E48" s="500">
        <v>0</v>
      </c>
      <c r="F48" s="500">
        <v>0</v>
      </c>
      <c r="G48" s="500">
        <v>0</v>
      </c>
      <c r="H48" s="500">
        <v>0</v>
      </c>
      <c r="I48" s="409">
        <f t="shared" si="4"/>
        <v>0</v>
      </c>
      <c r="J48" s="417"/>
      <c r="K48" s="436"/>
      <c r="L48" s="436"/>
      <c r="M48" s="436"/>
      <c r="N48" s="436"/>
    </row>
    <row r="49" spans="1:14" ht="40.799999999999997" hidden="1" x14ac:dyDescent="0.5">
      <c r="A49" s="71"/>
      <c r="B49" s="495" t="str">
        <f t="shared" ref="B49" si="16">B28</f>
        <v>Landscaping (plants, watering, etc.)</v>
      </c>
      <c r="C49" s="442" t="s">
        <v>22</v>
      </c>
      <c r="D49" s="432"/>
      <c r="E49" s="500">
        <v>0</v>
      </c>
      <c r="F49" s="500">
        <v>0</v>
      </c>
      <c r="G49" s="500">
        <v>0</v>
      </c>
      <c r="H49" s="500">
        <v>0</v>
      </c>
      <c r="I49" s="409">
        <f t="shared" si="4"/>
        <v>0</v>
      </c>
      <c r="J49" s="417"/>
      <c r="K49" s="436"/>
      <c r="L49" s="436"/>
      <c r="M49" s="436"/>
      <c r="N49" s="436"/>
    </row>
    <row r="50" spans="1:14" ht="40.799999999999997" hidden="1" x14ac:dyDescent="0.5">
      <c r="A50" s="71"/>
      <c r="B50" s="495" t="str">
        <f t="shared" ref="B50" si="17">B29</f>
        <v>Facade Enhancement Program - Rebates</v>
      </c>
      <c r="C50" s="442" t="s">
        <v>22</v>
      </c>
      <c r="D50" s="432"/>
      <c r="E50" s="500">
        <v>0</v>
      </c>
      <c r="F50" s="500">
        <v>0</v>
      </c>
      <c r="G50" s="500">
        <v>0</v>
      </c>
      <c r="H50" s="500">
        <v>0</v>
      </c>
      <c r="I50" s="409">
        <f t="shared" si="4"/>
        <v>0</v>
      </c>
      <c r="J50" s="417"/>
      <c r="K50" s="436"/>
      <c r="L50" s="436"/>
      <c r="M50" s="436"/>
      <c r="N50" s="436"/>
    </row>
    <row r="51" spans="1:14" ht="30" hidden="1" x14ac:dyDescent="0.5">
      <c r="A51" s="71"/>
      <c r="B51" s="495" t="str">
        <f t="shared" ref="B51" si="18">B30</f>
        <v>Way Finding/Signate</v>
      </c>
      <c r="C51" s="442" t="s">
        <v>22</v>
      </c>
      <c r="D51" s="432"/>
      <c r="E51" s="500">
        <v>0</v>
      </c>
      <c r="F51" s="500">
        <v>0</v>
      </c>
      <c r="G51" s="500">
        <v>0</v>
      </c>
      <c r="H51" s="500">
        <v>0</v>
      </c>
      <c r="I51" s="409">
        <f t="shared" si="4"/>
        <v>0</v>
      </c>
      <c r="J51" s="417"/>
      <c r="K51" s="436"/>
      <c r="L51" s="436"/>
      <c r="M51" s="436"/>
      <c r="N51" s="436"/>
    </row>
    <row r="52" spans="1:14" ht="81.599999999999994" hidden="1" x14ac:dyDescent="0.5">
      <c r="A52" s="71"/>
      <c r="B52" s="495" t="str">
        <f t="shared" ref="B52" si="19">B31</f>
        <v>Streetscape Elements (including capital, installation, maintenance, and repair)</v>
      </c>
      <c r="C52" s="442" t="s">
        <v>22</v>
      </c>
      <c r="D52" s="432"/>
      <c r="E52" s="500">
        <v>0</v>
      </c>
      <c r="F52" s="500">
        <v>0</v>
      </c>
      <c r="G52" s="500">
        <v>0</v>
      </c>
      <c r="H52" s="500">
        <v>0</v>
      </c>
      <c r="I52" s="409">
        <f t="shared" si="4"/>
        <v>0</v>
      </c>
      <c r="J52" s="417"/>
      <c r="K52" s="436"/>
      <c r="L52" s="436"/>
      <c r="M52" s="436"/>
      <c r="N52" s="436"/>
    </row>
    <row r="53" spans="1:14" ht="30" hidden="1" x14ac:dyDescent="0.5">
      <c r="A53" s="71"/>
      <c r="B53" s="495" t="str">
        <f t="shared" ref="B53" si="20">B32</f>
        <v>Public Art</v>
      </c>
      <c r="C53" s="442" t="s">
        <v>22</v>
      </c>
      <c r="D53" s="432"/>
      <c r="E53" s="500">
        <v>0</v>
      </c>
      <c r="F53" s="500">
        <v>0</v>
      </c>
      <c r="G53" s="500">
        <v>0</v>
      </c>
      <c r="H53" s="500">
        <v>0</v>
      </c>
      <c r="I53" s="409">
        <f t="shared" si="4"/>
        <v>0</v>
      </c>
      <c r="J53" s="417"/>
      <c r="K53" s="436"/>
      <c r="L53" s="436"/>
      <c r="M53" s="436"/>
      <c r="N53" s="436"/>
    </row>
    <row r="54" spans="1:14" ht="40.799999999999997" hidden="1" x14ac:dyDescent="0.5">
      <c r="A54" s="71"/>
      <c r="B54" s="495" t="str">
        <f t="shared" ref="B54" si="21">B33</f>
        <v>Sidewalk Maintenance - Materials and Supplies</v>
      </c>
      <c r="C54" s="442" t="s">
        <v>22</v>
      </c>
      <c r="D54" s="432"/>
      <c r="E54" s="500">
        <v>0</v>
      </c>
      <c r="F54" s="500">
        <v>0</v>
      </c>
      <c r="G54" s="500">
        <v>0</v>
      </c>
      <c r="H54" s="500">
        <v>0</v>
      </c>
      <c r="I54" s="409">
        <f t="shared" si="4"/>
        <v>0</v>
      </c>
      <c r="J54" s="417"/>
      <c r="K54" s="436"/>
      <c r="L54" s="436"/>
      <c r="M54" s="436"/>
      <c r="N54" s="436"/>
    </row>
    <row r="55" spans="1:14" ht="40.799999999999997" hidden="1" x14ac:dyDescent="0.5">
      <c r="A55" s="71"/>
      <c r="B55" s="495" t="str">
        <f t="shared" ref="B55" si="22">B34</f>
        <v>Sidewalk Maintenance - Service Contract</v>
      </c>
      <c r="C55" s="442" t="s">
        <v>22</v>
      </c>
      <c r="D55" s="432"/>
      <c r="E55" s="500">
        <v>0</v>
      </c>
      <c r="F55" s="500">
        <v>0</v>
      </c>
      <c r="G55" s="500">
        <v>0</v>
      </c>
      <c r="H55" s="500">
        <v>0</v>
      </c>
      <c r="I55" s="409">
        <f t="shared" si="4"/>
        <v>0</v>
      </c>
      <c r="J55" s="417"/>
      <c r="K55" s="436"/>
      <c r="L55" s="436"/>
      <c r="M55" s="436"/>
      <c r="N55" s="436"/>
    </row>
    <row r="56" spans="1:14" ht="40.799999999999997" hidden="1" x14ac:dyDescent="0.5">
      <c r="A56" s="71"/>
      <c r="B56" s="495" t="str">
        <f t="shared" ref="B56" si="23">B35</f>
        <v>Maintenace -                 On-staff Personnel</v>
      </c>
      <c r="C56" s="442" t="s">
        <v>22</v>
      </c>
      <c r="D56" s="432"/>
      <c r="E56" s="500">
        <v>0</v>
      </c>
      <c r="F56" s="500">
        <v>0</v>
      </c>
      <c r="G56" s="500">
        <v>0</v>
      </c>
      <c r="H56" s="500">
        <v>0</v>
      </c>
      <c r="I56" s="409">
        <f t="shared" si="4"/>
        <v>0</v>
      </c>
      <c r="J56" s="417"/>
      <c r="K56" s="436"/>
      <c r="L56" s="436"/>
      <c r="M56" s="436"/>
      <c r="N56" s="436"/>
    </row>
    <row r="57" spans="1:14" ht="30" hidden="1" x14ac:dyDescent="0.5">
      <c r="A57" s="71"/>
      <c r="B57" s="495" t="str">
        <f t="shared" ref="B57" si="24">B36</f>
        <v>City Permits</v>
      </c>
      <c r="C57" s="442" t="s">
        <v>22</v>
      </c>
      <c r="D57" s="432"/>
      <c r="E57" s="500">
        <v>0</v>
      </c>
      <c r="F57" s="500">
        <v>0</v>
      </c>
      <c r="G57" s="500">
        <v>0</v>
      </c>
      <c r="H57" s="500">
        <v>0</v>
      </c>
      <c r="I57" s="409">
        <f t="shared" si="4"/>
        <v>0</v>
      </c>
      <c r="J57" s="417"/>
      <c r="K57" s="436"/>
      <c r="L57" s="436"/>
      <c r="M57" s="436"/>
      <c r="N57" s="436"/>
    </row>
    <row r="58" spans="1:14" ht="30" hidden="1" x14ac:dyDescent="0.5">
      <c r="A58" s="71"/>
      <c r="B58" s="495" t="str">
        <f t="shared" ref="B58" si="25">B37</f>
        <v>Power Washing</v>
      </c>
      <c r="C58" s="442" t="s">
        <v>22</v>
      </c>
      <c r="D58" s="432"/>
      <c r="E58" s="500">
        <v>0</v>
      </c>
      <c r="F58" s="500">
        <v>0</v>
      </c>
      <c r="G58" s="500">
        <v>0</v>
      </c>
      <c r="H58" s="500">
        <v>0</v>
      </c>
      <c r="I58" s="409">
        <f t="shared" si="4"/>
        <v>0</v>
      </c>
      <c r="J58" s="417"/>
      <c r="K58" s="436"/>
      <c r="L58" s="436"/>
      <c r="M58" s="436"/>
      <c r="N58" s="436"/>
    </row>
    <row r="59" spans="1:14" ht="30" hidden="1" x14ac:dyDescent="0.5">
      <c r="A59" s="71"/>
      <c r="B59" s="495" t="str">
        <f t="shared" ref="B59" si="26">B38</f>
        <v>Snow Removal</v>
      </c>
      <c r="C59" s="442" t="s">
        <v>22</v>
      </c>
      <c r="D59" s="432"/>
      <c r="E59" s="500">
        <v>0</v>
      </c>
      <c r="F59" s="500">
        <v>0</v>
      </c>
      <c r="G59" s="500">
        <v>0</v>
      </c>
      <c r="H59" s="500">
        <v>0</v>
      </c>
      <c r="I59" s="409">
        <f t="shared" si="4"/>
        <v>0</v>
      </c>
      <c r="J59" s="417"/>
      <c r="K59" s="436"/>
      <c r="L59" s="436"/>
      <c r="M59" s="436"/>
      <c r="N59" s="436"/>
    </row>
    <row r="60" spans="1:14" ht="40.799999999999997" hidden="1" x14ac:dyDescent="0.5">
      <c r="A60" s="71"/>
      <c r="B60" s="495" t="str">
        <f t="shared" ref="B60" si="27">B39</f>
        <v>[Enter on Tab 2.0 Cell B18]</v>
      </c>
      <c r="C60" s="442" t="s">
        <v>22</v>
      </c>
      <c r="D60" s="432"/>
      <c r="E60" s="500">
        <v>0</v>
      </c>
      <c r="F60" s="500">
        <v>0</v>
      </c>
      <c r="G60" s="500">
        <v>0</v>
      </c>
      <c r="H60" s="500">
        <v>0</v>
      </c>
      <c r="I60" s="409">
        <f t="shared" si="4"/>
        <v>0</v>
      </c>
      <c r="J60" s="417"/>
      <c r="K60" s="436"/>
      <c r="L60" s="436"/>
      <c r="M60" s="436"/>
      <c r="N60" s="436"/>
    </row>
    <row r="61" spans="1:14" ht="40.799999999999997" hidden="1" x14ac:dyDescent="0.5">
      <c r="A61" s="71"/>
      <c r="B61" s="495" t="str">
        <f t="shared" ref="B61" si="28">B40</f>
        <v>[Enter on Tab 2.0 Cell B19]</v>
      </c>
      <c r="C61" s="442" t="s">
        <v>22</v>
      </c>
      <c r="D61" s="432"/>
      <c r="E61" s="500">
        <v>0</v>
      </c>
      <c r="F61" s="500">
        <v>0</v>
      </c>
      <c r="G61" s="500">
        <v>0</v>
      </c>
      <c r="H61" s="500">
        <v>0</v>
      </c>
      <c r="I61" s="409">
        <f t="shared" si="4"/>
        <v>0</v>
      </c>
      <c r="J61" s="417"/>
      <c r="K61" s="436"/>
      <c r="L61" s="436"/>
      <c r="M61" s="436"/>
      <c r="N61" s="436"/>
    </row>
    <row r="62" spans="1:14" ht="40.799999999999997" hidden="1" x14ac:dyDescent="0.5">
      <c r="A62" s="71"/>
      <c r="B62" s="495" t="str">
        <f t="shared" ref="B62" si="29">B41</f>
        <v>[Enter on Tab 2.0 Cell B20]</v>
      </c>
      <c r="C62" s="442" t="s">
        <v>22</v>
      </c>
      <c r="D62" s="432"/>
      <c r="E62" s="500">
        <v>0</v>
      </c>
      <c r="F62" s="500">
        <v>0</v>
      </c>
      <c r="G62" s="500">
        <v>0</v>
      </c>
      <c r="H62" s="500">
        <v>0</v>
      </c>
      <c r="I62" s="409">
        <f t="shared" si="4"/>
        <v>0</v>
      </c>
      <c r="J62" s="417"/>
      <c r="K62" s="436"/>
      <c r="L62" s="436"/>
      <c r="M62" s="436"/>
      <c r="N62" s="436"/>
    </row>
    <row r="63" spans="1:14" ht="40.799999999999997" hidden="1" x14ac:dyDescent="0.5">
      <c r="A63" s="71"/>
      <c r="B63" s="495" t="str">
        <f t="shared" ref="B63" si="30">B42</f>
        <v>[Enter on Tab 2.0 Cell B21]</v>
      </c>
      <c r="C63" s="442" t="s">
        <v>22</v>
      </c>
      <c r="D63" s="432"/>
      <c r="E63" s="500">
        <v>0</v>
      </c>
      <c r="F63" s="500">
        <v>0</v>
      </c>
      <c r="G63" s="500">
        <v>0</v>
      </c>
      <c r="H63" s="500">
        <v>0</v>
      </c>
      <c r="I63" s="409">
        <f t="shared" si="4"/>
        <v>0</v>
      </c>
      <c r="J63" s="417"/>
      <c r="K63" s="436"/>
      <c r="L63" s="436"/>
      <c r="M63" s="436"/>
      <c r="N63" s="436"/>
    </row>
    <row r="64" spans="1:14" ht="30" hidden="1" x14ac:dyDescent="0.5">
      <c r="A64" s="71"/>
      <c r="B64" s="495">
        <f t="shared" ref="B64" si="31">B43</f>
        <v>0</v>
      </c>
      <c r="C64" s="442" t="s">
        <v>22</v>
      </c>
      <c r="D64" s="432"/>
      <c r="E64" s="500">
        <v>0</v>
      </c>
      <c r="F64" s="500">
        <v>0</v>
      </c>
      <c r="G64" s="500">
        <v>0</v>
      </c>
      <c r="H64" s="500">
        <v>0</v>
      </c>
      <c r="I64" s="409">
        <f t="shared" si="4"/>
        <v>0</v>
      </c>
      <c r="J64" s="417"/>
      <c r="K64" s="436"/>
      <c r="L64" s="436"/>
      <c r="M64" s="436"/>
      <c r="N64" s="436"/>
    </row>
    <row r="65" spans="1:14" ht="30" hidden="1" x14ac:dyDescent="0.5">
      <c r="A65" s="71"/>
      <c r="B65" s="495">
        <f t="shared" ref="B65" si="32">B44</f>
        <v>0</v>
      </c>
      <c r="C65" s="442" t="s">
        <v>22</v>
      </c>
      <c r="D65" s="432"/>
      <c r="E65" s="500">
        <v>0</v>
      </c>
      <c r="F65" s="500">
        <v>0</v>
      </c>
      <c r="G65" s="500">
        <v>0</v>
      </c>
      <c r="H65" s="500">
        <v>0</v>
      </c>
      <c r="I65" s="409">
        <f t="shared" si="4"/>
        <v>0</v>
      </c>
      <c r="J65" s="417"/>
      <c r="K65" s="436"/>
      <c r="L65" s="436"/>
      <c r="M65" s="436"/>
      <c r="N65" s="436"/>
    </row>
    <row r="66" spans="1:14" ht="30" hidden="1" x14ac:dyDescent="0.5">
      <c r="A66" s="71"/>
      <c r="B66" s="495">
        <f t="shared" ref="B66" si="33">B45</f>
        <v>0</v>
      </c>
      <c r="C66" s="442" t="s">
        <v>22</v>
      </c>
      <c r="D66" s="432"/>
      <c r="E66" s="500">
        <v>0</v>
      </c>
      <c r="F66" s="500">
        <v>0</v>
      </c>
      <c r="G66" s="500">
        <v>0</v>
      </c>
      <c r="H66" s="500">
        <v>0</v>
      </c>
      <c r="I66" s="409">
        <f t="shared" si="4"/>
        <v>0</v>
      </c>
      <c r="J66" s="417"/>
      <c r="K66" s="436"/>
      <c r="L66" s="436"/>
      <c r="M66" s="436"/>
      <c r="N66" s="436"/>
    </row>
    <row r="67" spans="1:14" ht="30" hidden="1" x14ac:dyDescent="0.5">
      <c r="A67" s="71"/>
      <c r="B67" s="495">
        <f t="shared" ref="B67" si="34">B46</f>
        <v>0</v>
      </c>
      <c r="C67" s="442" t="s">
        <v>22</v>
      </c>
      <c r="D67" s="432"/>
      <c r="E67" s="500">
        <v>0</v>
      </c>
      <c r="F67" s="500">
        <v>0</v>
      </c>
      <c r="G67" s="500">
        <v>0</v>
      </c>
      <c r="H67" s="500">
        <v>0</v>
      </c>
      <c r="I67" s="409">
        <f t="shared" si="4"/>
        <v>0</v>
      </c>
      <c r="J67" s="417"/>
      <c r="K67" s="436"/>
      <c r="L67" s="436"/>
      <c r="M67" s="436"/>
      <c r="N67" s="436"/>
    </row>
    <row r="68" spans="1:14" ht="30" hidden="1" x14ac:dyDescent="0.5">
      <c r="A68" s="71"/>
      <c r="B68" s="495" t="str">
        <f t="shared" ref="B68" si="35">B47</f>
        <v>Public Way Aesthetics</v>
      </c>
      <c r="C68" s="442" t="s">
        <v>22</v>
      </c>
      <c r="D68" s="432"/>
      <c r="E68" s="500">
        <v>0</v>
      </c>
      <c r="F68" s="500">
        <v>0</v>
      </c>
      <c r="G68" s="500">
        <v>0</v>
      </c>
      <c r="H68" s="500">
        <v>0</v>
      </c>
      <c r="I68" s="409">
        <f t="shared" si="4"/>
        <v>0</v>
      </c>
      <c r="J68" s="417"/>
      <c r="K68" s="436"/>
      <c r="L68" s="436"/>
      <c r="M68" s="436"/>
      <c r="N68" s="436"/>
    </row>
    <row r="69" spans="1:14" ht="40.799999999999997" hidden="1" x14ac:dyDescent="0.5">
      <c r="A69" s="71"/>
      <c r="B69" s="495" t="str">
        <f t="shared" ref="B69" si="36">B48</f>
        <v xml:space="preserve">Acid Etching Removal and/or Prevention </v>
      </c>
      <c r="C69" s="442" t="s">
        <v>22</v>
      </c>
      <c r="D69" s="432"/>
      <c r="E69" s="500">
        <v>0</v>
      </c>
      <c r="F69" s="500">
        <v>0</v>
      </c>
      <c r="G69" s="500">
        <v>0</v>
      </c>
      <c r="H69" s="500">
        <v>0</v>
      </c>
      <c r="I69" s="409">
        <f t="shared" si="4"/>
        <v>0</v>
      </c>
      <c r="J69" s="417"/>
      <c r="K69" s="436"/>
      <c r="L69" s="436"/>
      <c r="M69" s="436"/>
      <c r="N69" s="436"/>
    </row>
    <row r="70" spans="1:14" ht="40.799999999999997" hidden="1" x14ac:dyDescent="0.5">
      <c r="A70" s="71"/>
      <c r="B70" s="495" t="str">
        <f t="shared" ref="B70" si="37">B49</f>
        <v>Landscaping (plants, watering, etc.)</v>
      </c>
      <c r="C70" s="442" t="s">
        <v>22</v>
      </c>
      <c r="D70" s="432"/>
      <c r="E70" s="500">
        <v>0</v>
      </c>
      <c r="F70" s="500">
        <v>0</v>
      </c>
      <c r="G70" s="500">
        <v>0</v>
      </c>
      <c r="H70" s="500">
        <v>0</v>
      </c>
      <c r="I70" s="409">
        <f t="shared" si="4"/>
        <v>0</v>
      </c>
      <c r="J70" s="417"/>
      <c r="K70" s="436"/>
      <c r="L70" s="436"/>
      <c r="M70" s="436"/>
      <c r="N70" s="436"/>
    </row>
    <row r="71" spans="1:14" ht="40.799999999999997" hidden="1" x14ac:dyDescent="0.5">
      <c r="A71" s="71"/>
      <c r="B71" s="495" t="str">
        <f t="shared" ref="B71" si="38">B50</f>
        <v>Facade Enhancement Program - Rebates</v>
      </c>
      <c r="C71" s="442" t="s">
        <v>22</v>
      </c>
      <c r="D71" s="432"/>
      <c r="E71" s="500">
        <v>0</v>
      </c>
      <c r="F71" s="500">
        <v>0</v>
      </c>
      <c r="G71" s="500">
        <v>0</v>
      </c>
      <c r="H71" s="500">
        <v>0</v>
      </c>
      <c r="I71" s="409">
        <f t="shared" si="4"/>
        <v>0</v>
      </c>
      <c r="J71" s="417"/>
      <c r="K71" s="436"/>
      <c r="L71" s="436"/>
      <c r="M71" s="436"/>
      <c r="N71" s="436"/>
    </row>
    <row r="72" spans="1:14" ht="30" hidden="1" x14ac:dyDescent="0.5">
      <c r="A72" s="71"/>
      <c r="B72" s="495" t="str">
        <f t="shared" ref="B72" si="39">B51</f>
        <v>Way Finding/Signate</v>
      </c>
      <c r="C72" s="442" t="s">
        <v>22</v>
      </c>
      <c r="D72" s="432"/>
      <c r="E72" s="500">
        <v>0</v>
      </c>
      <c r="F72" s="500">
        <v>0</v>
      </c>
      <c r="G72" s="500">
        <v>0</v>
      </c>
      <c r="H72" s="500">
        <v>0</v>
      </c>
      <c r="I72" s="409">
        <f t="shared" si="4"/>
        <v>0</v>
      </c>
      <c r="J72" s="417"/>
      <c r="K72" s="436"/>
      <c r="L72" s="436"/>
      <c r="M72" s="436"/>
      <c r="N72" s="436"/>
    </row>
    <row r="73" spans="1:14" ht="42.6" customHeight="1" x14ac:dyDescent="0.45">
      <c r="A73" s="422">
        <v>2.13</v>
      </c>
      <c r="B73" s="495" t="str">
        <f>B18</f>
        <v>[Enter on Tab 2.0 Cell B18]</v>
      </c>
      <c r="C73" s="442" t="s">
        <v>22</v>
      </c>
      <c r="D73" s="444"/>
      <c r="E73" s="501"/>
      <c r="F73" s="501"/>
      <c r="G73" s="501"/>
      <c r="H73" s="501"/>
      <c r="I73" s="409">
        <f t="shared" si="4"/>
        <v>0</v>
      </c>
      <c r="J73" s="507"/>
      <c r="K73" s="701"/>
      <c r="L73" s="702"/>
      <c r="M73" s="702"/>
      <c r="N73" s="703"/>
    </row>
    <row r="74" spans="1:14" ht="43.2" customHeight="1" x14ac:dyDescent="0.45">
      <c r="A74" s="422">
        <v>2.14</v>
      </c>
      <c r="B74" s="495" t="str">
        <f>B19</f>
        <v>[Enter on Tab 2.0 Cell B19]</v>
      </c>
      <c r="C74" s="442" t="s">
        <v>22</v>
      </c>
      <c r="D74" s="444"/>
      <c r="E74" s="501"/>
      <c r="F74" s="501"/>
      <c r="G74" s="501"/>
      <c r="H74" s="501"/>
      <c r="I74" s="409">
        <f t="shared" si="4"/>
        <v>0</v>
      </c>
      <c r="J74" s="507"/>
      <c r="K74" s="701"/>
      <c r="L74" s="702"/>
      <c r="M74" s="702"/>
      <c r="N74" s="703"/>
    </row>
    <row r="75" spans="1:14" ht="43.2" customHeight="1" x14ac:dyDescent="0.45">
      <c r="A75" s="422">
        <v>2.15</v>
      </c>
      <c r="B75" s="495" t="str">
        <f>B20</f>
        <v>[Enter on Tab 2.0 Cell B20]</v>
      </c>
      <c r="C75" s="442" t="s">
        <v>22</v>
      </c>
      <c r="D75" s="444"/>
      <c r="E75" s="501"/>
      <c r="F75" s="501"/>
      <c r="G75" s="501"/>
      <c r="H75" s="501"/>
      <c r="I75" s="409">
        <f t="shared" si="4"/>
        <v>0</v>
      </c>
      <c r="J75" s="507"/>
      <c r="K75" s="701"/>
      <c r="L75" s="702"/>
      <c r="M75" s="702"/>
      <c r="N75" s="703"/>
    </row>
    <row r="76" spans="1:14" ht="40.799999999999997" x14ac:dyDescent="0.45">
      <c r="A76" s="422">
        <v>2.16</v>
      </c>
      <c r="B76" s="495" t="str">
        <f>B21</f>
        <v>[Enter on Tab 2.0 Cell B21]</v>
      </c>
      <c r="C76" s="442" t="s">
        <v>22</v>
      </c>
      <c r="D76" s="444"/>
      <c r="E76" s="501"/>
      <c r="F76" s="501"/>
      <c r="G76" s="501"/>
      <c r="H76" s="501"/>
      <c r="I76" s="409">
        <f t="shared" si="4"/>
        <v>0</v>
      </c>
      <c r="J76" s="507"/>
      <c r="K76" s="701"/>
      <c r="L76" s="702"/>
      <c r="M76" s="702"/>
      <c r="N76" s="703"/>
    </row>
    <row r="77" spans="1:14" x14ac:dyDescent="0.3">
      <c r="A77" s="71"/>
      <c r="B77" s="71"/>
      <c r="C77" s="71"/>
      <c r="D77" s="71"/>
      <c r="E77" s="71"/>
      <c r="F77" s="71"/>
      <c r="G77" s="71"/>
      <c r="H77" s="71"/>
      <c r="I77" s="71"/>
      <c r="J77" s="71"/>
      <c r="K77" s="71"/>
      <c r="L77" s="71"/>
      <c r="M77" s="71"/>
      <c r="N77" s="71"/>
    </row>
    <row r="78" spans="1:14" x14ac:dyDescent="0.3">
      <c r="A78" s="71"/>
      <c r="B78" s="71"/>
      <c r="C78" s="71"/>
      <c r="D78" s="71"/>
      <c r="E78" s="71"/>
      <c r="F78" s="71"/>
      <c r="G78" s="71"/>
      <c r="H78" s="71"/>
      <c r="I78" s="71"/>
      <c r="J78" s="71"/>
      <c r="K78" s="71"/>
      <c r="L78" s="71"/>
      <c r="M78" s="71"/>
      <c r="N78" s="71"/>
    </row>
    <row r="79" spans="1:14" x14ac:dyDescent="0.3">
      <c r="A79" s="71"/>
      <c r="B79" s="71"/>
      <c r="C79" s="71"/>
      <c r="D79" s="71"/>
      <c r="E79" s="71"/>
      <c r="F79" s="71"/>
      <c r="G79" s="71"/>
      <c r="H79" s="71"/>
      <c r="I79" s="71"/>
      <c r="J79" s="71"/>
      <c r="K79" s="71"/>
      <c r="L79" s="71"/>
      <c r="M79" s="71"/>
      <c r="N79" s="71"/>
    </row>
    <row r="80" spans="1:14" x14ac:dyDescent="0.3">
      <c r="A80" s="71"/>
      <c r="B80" s="71"/>
      <c r="C80" s="71"/>
      <c r="D80" s="71"/>
      <c r="E80" s="71"/>
      <c r="F80" s="71"/>
      <c r="G80" s="71"/>
      <c r="H80" s="71"/>
      <c r="I80" s="71"/>
      <c r="J80" s="71"/>
      <c r="K80" s="71"/>
      <c r="L80" s="71"/>
      <c r="M80" s="71"/>
      <c r="N80" s="71"/>
    </row>
    <row r="81" spans="1:14" x14ac:dyDescent="0.3">
      <c r="A81" s="71"/>
      <c r="B81" s="71"/>
      <c r="C81" s="71"/>
      <c r="D81" s="71"/>
      <c r="E81" s="71"/>
      <c r="F81" s="71"/>
      <c r="G81" s="71"/>
      <c r="H81" s="71"/>
      <c r="I81" s="71"/>
      <c r="J81" s="71"/>
      <c r="K81" s="71"/>
      <c r="L81" s="71"/>
      <c r="M81" s="71"/>
      <c r="N81" s="71"/>
    </row>
    <row r="82" spans="1:14" x14ac:dyDescent="0.3">
      <c r="A82" s="71"/>
      <c r="B82" s="71"/>
      <c r="C82" s="71"/>
      <c r="D82" s="71"/>
      <c r="E82" s="71"/>
      <c r="F82" s="71"/>
      <c r="G82" s="71"/>
      <c r="H82" s="71"/>
      <c r="I82" s="71"/>
      <c r="J82" s="71"/>
      <c r="K82" s="71"/>
      <c r="L82" s="71"/>
      <c r="M82" s="71"/>
      <c r="N82" s="71"/>
    </row>
    <row r="83" spans="1:14" x14ac:dyDescent="0.3">
      <c r="A83" s="71"/>
      <c r="B83" s="71"/>
      <c r="C83" s="71"/>
      <c r="D83" s="71"/>
      <c r="E83" s="71"/>
      <c r="F83" s="71"/>
      <c r="G83" s="71"/>
      <c r="H83" s="71"/>
      <c r="I83" s="71"/>
      <c r="J83" s="71"/>
      <c r="K83" s="71"/>
      <c r="L83" s="71"/>
      <c r="M83" s="71"/>
      <c r="N83" s="71"/>
    </row>
    <row r="84" spans="1:14" x14ac:dyDescent="0.3">
      <c r="A84" s="71"/>
      <c r="B84" s="71"/>
      <c r="C84" s="71"/>
      <c r="D84" s="71"/>
      <c r="E84" s="71"/>
      <c r="F84" s="71"/>
      <c r="G84" s="71"/>
      <c r="H84" s="71"/>
      <c r="I84" s="71"/>
      <c r="J84" s="71"/>
      <c r="K84" s="71"/>
      <c r="L84" s="71"/>
      <c r="M84" s="71"/>
      <c r="N84" s="71"/>
    </row>
    <row r="85" spans="1:14" x14ac:dyDescent="0.3">
      <c r="A85" s="71"/>
      <c r="B85" s="71"/>
      <c r="C85" s="71"/>
      <c r="D85" s="71"/>
      <c r="E85" s="71"/>
      <c r="F85" s="71"/>
      <c r="G85" s="71"/>
      <c r="H85" s="71"/>
      <c r="I85" s="71"/>
      <c r="J85" s="71"/>
      <c r="K85" s="71"/>
      <c r="L85" s="71"/>
      <c r="M85" s="71"/>
      <c r="N85" s="71"/>
    </row>
    <row r="86" spans="1:14" x14ac:dyDescent="0.3">
      <c r="A86" s="71"/>
      <c r="B86" s="71"/>
      <c r="C86" s="71"/>
      <c r="D86" s="71"/>
      <c r="E86" s="71"/>
      <c r="F86" s="71"/>
      <c r="G86" s="71"/>
      <c r="H86" s="71"/>
      <c r="I86" s="71"/>
      <c r="J86" s="71"/>
      <c r="K86" s="71"/>
      <c r="L86" s="71"/>
      <c r="M86" s="71"/>
      <c r="N86" s="71"/>
    </row>
    <row r="87" spans="1:14" x14ac:dyDescent="0.3">
      <c r="A87" s="71"/>
      <c r="B87" s="71"/>
      <c r="C87" s="71"/>
      <c r="D87" s="71"/>
      <c r="E87" s="71"/>
      <c r="F87" s="71"/>
      <c r="G87" s="71"/>
      <c r="H87" s="71"/>
      <c r="I87" s="71"/>
      <c r="J87" s="71"/>
      <c r="K87" s="71"/>
      <c r="L87" s="71"/>
      <c r="M87" s="71"/>
      <c r="N87" s="71"/>
    </row>
    <row r="88" spans="1:14" x14ac:dyDescent="0.3">
      <c r="A88" s="71"/>
      <c r="B88" s="71"/>
      <c r="C88" s="71"/>
      <c r="D88" s="71"/>
      <c r="E88" s="71"/>
      <c r="F88" s="71"/>
      <c r="G88" s="71"/>
      <c r="H88" s="71"/>
      <c r="I88" s="71"/>
      <c r="J88" s="71"/>
      <c r="K88" s="71"/>
      <c r="L88" s="71"/>
      <c r="M88" s="71"/>
      <c r="N88" s="71"/>
    </row>
    <row r="89" spans="1:14" x14ac:dyDescent="0.3">
      <c r="A89" s="71"/>
      <c r="B89" s="71"/>
      <c r="C89" s="71"/>
      <c r="D89" s="71"/>
      <c r="E89" s="71"/>
      <c r="F89" s="71"/>
      <c r="G89" s="71"/>
      <c r="H89" s="71"/>
      <c r="I89" s="71"/>
      <c r="J89" s="71"/>
      <c r="K89" s="71"/>
      <c r="L89" s="71"/>
      <c r="M89" s="71"/>
      <c r="N89" s="71"/>
    </row>
    <row r="90" spans="1:14" x14ac:dyDescent="0.3">
      <c r="A90" s="71"/>
      <c r="B90" s="71"/>
      <c r="C90" s="71"/>
      <c r="D90" s="71"/>
      <c r="E90" s="71"/>
      <c r="F90" s="71"/>
      <c r="G90" s="71"/>
      <c r="H90" s="71"/>
      <c r="I90" s="71"/>
      <c r="J90" s="71"/>
      <c r="K90" s="71"/>
      <c r="L90" s="71"/>
      <c r="M90" s="71"/>
      <c r="N90" s="71"/>
    </row>
    <row r="91" spans="1:14" x14ac:dyDescent="0.3">
      <c r="A91" s="71"/>
      <c r="B91" s="71"/>
      <c r="C91" s="71"/>
      <c r="D91" s="71"/>
      <c r="E91" s="71"/>
      <c r="F91" s="71"/>
      <c r="G91" s="71"/>
      <c r="H91" s="71"/>
      <c r="I91" s="71"/>
      <c r="J91" s="71"/>
      <c r="K91" s="71"/>
      <c r="L91" s="71"/>
      <c r="M91" s="71"/>
      <c r="N91" s="71"/>
    </row>
    <row r="92" spans="1:14" x14ac:dyDescent="0.3">
      <c r="A92" s="71"/>
      <c r="B92" s="71"/>
      <c r="C92" s="71"/>
      <c r="D92" s="71"/>
      <c r="E92" s="71"/>
      <c r="F92" s="71"/>
      <c r="G92" s="71"/>
      <c r="H92" s="71"/>
      <c r="I92" s="71"/>
      <c r="J92" s="71"/>
      <c r="K92" s="71"/>
      <c r="L92" s="71"/>
      <c r="M92" s="71"/>
      <c r="N92" s="71"/>
    </row>
    <row r="93" spans="1:14" x14ac:dyDescent="0.3">
      <c r="A93" s="71"/>
      <c r="B93" s="71"/>
      <c r="C93" s="71"/>
      <c r="D93" s="71"/>
      <c r="E93" s="71"/>
      <c r="F93" s="71"/>
      <c r="G93" s="71"/>
      <c r="H93" s="71"/>
      <c r="I93" s="71"/>
      <c r="J93" s="71"/>
      <c r="K93" s="71"/>
      <c r="L93" s="71"/>
      <c r="M93" s="71"/>
      <c r="N93" s="71"/>
    </row>
    <row r="94" spans="1:14" x14ac:dyDescent="0.3">
      <c r="A94" s="71"/>
      <c r="B94" s="71"/>
      <c r="C94" s="71"/>
      <c r="D94" s="71"/>
      <c r="E94" s="71"/>
      <c r="F94" s="71"/>
      <c r="G94" s="71"/>
      <c r="H94" s="71"/>
      <c r="I94" s="71"/>
      <c r="J94" s="71"/>
      <c r="K94" s="71"/>
      <c r="L94" s="71"/>
      <c r="M94" s="71"/>
      <c r="N94" s="71"/>
    </row>
    <row r="95" spans="1:14" x14ac:dyDescent="0.3">
      <c r="A95" s="71"/>
      <c r="B95" s="71"/>
      <c r="C95" s="71"/>
      <c r="D95" s="71"/>
      <c r="E95" s="71"/>
      <c r="F95" s="71"/>
      <c r="G95" s="71"/>
      <c r="H95" s="71"/>
      <c r="I95" s="71"/>
      <c r="J95" s="71"/>
      <c r="K95" s="71"/>
      <c r="L95" s="71"/>
      <c r="M95" s="71"/>
      <c r="N95" s="71"/>
    </row>
    <row r="96" spans="1:14" x14ac:dyDescent="0.3">
      <c r="A96" s="71"/>
      <c r="B96" s="71"/>
      <c r="C96" s="71"/>
      <c r="D96" s="71"/>
      <c r="E96" s="71"/>
      <c r="F96" s="71"/>
      <c r="G96" s="71"/>
      <c r="H96" s="71"/>
      <c r="I96" s="71"/>
      <c r="J96" s="71"/>
      <c r="K96" s="71"/>
      <c r="L96" s="71"/>
      <c r="M96" s="71"/>
      <c r="N96" s="71"/>
    </row>
    <row r="97" spans="1:14" x14ac:dyDescent="0.3">
      <c r="A97" s="71"/>
      <c r="B97" s="71"/>
      <c r="C97" s="71"/>
      <c r="D97" s="71"/>
      <c r="E97" s="71"/>
      <c r="F97" s="71"/>
      <c r="G97" s="71"/>
      <c r="H97" s="71"/>
      <c r="I97" s="71"/>
      <c r="J97" s="71"/>
      <c r="K97" s="71"/>
      <c r="L97" s="71"/>
      <c r="M97" s="71"/>
      <c r="N97" s="71"/>
    </row>
    <row r="98" spans="1:14" x14ac:dyDescent="0.3">
      <c r="A98" s="71"/>
      <c r="B98" s="71"/>
      <c r="C98" s="71"/>
      <c r="D98" s="71"/>
      <c r="E98" s="71"/>
      <c r="F98" s="71"/>
      <c r="G98" s="71"/>
      <c r="H98" s="71"/>
      <c r="I98" s="71"/>
      <c r="J98" s="71"/>
      <c r="K98" s="71"/>
      <c r="L98" s="71"/>
      <c r="M98" s="71"/>
      <c r="N98" s="71"/>
    </row>
    <row r="99" spans="1:14" x14ac:dyDescent="0.3">
      <c r="A99" s="71"/>
      <c r="B99" s="71"/>
      <c r="C99" s="71"/>
      <c r="D99" s="71"/>
      <c r="E99" s="71"/>
      <c r="F99" s="71"/>
      <c r="G99" s="71"/>
      <c r="H99" s="71"/>
      <c r="I99" s="71"/>
      <c r="J99" s="71"/>
      <c r="K99" s="71"/>
      <c r="L99" s="71"/>
      <c r="M99" s="71"/>
      <c r="N99" s="71"/>
    </row>
    <row r="100" spans="1:14" x14ac:dyDescent="0.3">
      <c r="A100" s="71"/>
      <c r="B100" s="71"/>
      <c r="C100" s="71"/>
      <c r="D100" s="71"/>
      <c r="E100" s="71"/>
      <c r="F100" s="71"/>
      <c r="G100" s="71"/>
      <c r="H100" s="71"/>
      <c r="I100" s="71"/>
      <c r="J100" s="71"/>
      <c r="K100" s="71"/>
      <c r="L100" s="71"/>
      <c r="M100" s="71"/>
      <c r="N100" s="71"/>
    </row>
    <row r="101" spans="1:14" x14ac:dyDescent="0.3">
      <c r="A101" s="71"/>
      <c r="B101" s="71"/>
      <c r="C101" s="71"/>
      <c r="D101" s="71"/>
      <c r="E101" s="71"/>
      <c r="F101" s="71"/>
      <c r="G101" s="71"/>
      <c r="H101" s="71"/>
      <c r="I101" s="71"/>
      <c r="J101" s="71"/>
      <c r="K101" s="71"/>
      <c r="L101" s="71"/>
      <c r="M101" s="71"/>
      <c r="N101" s="71"/>
    </row>
    <row r="102" spans="1:14" x14ac:dyDescent="0.3">
      <c r="A102" s="71"/>
      <c r="B102" s="71"/>
      <c r="C102" s="71"/>
      <c r="D102" s="71"/>
      <c r="E102" s="71"/>
      <c r="F102" s="71"/>
      <c r="G102" s="71"/>
      <c r="H102" s="71"/>
      <c r="I102" s="71"/>
      <c r="J102" s="71"/>
      <c r="K102" s="71"/>
      <c r="L102" s="71"/>
      <c r="M102" s="71"/>
      <c r="N102" s="71"/>
    </row>
    <row r="103" spans="1:14" x14ac:dyDescent="0.3">
      <c r="A103" s="71"/>
      <c r="B103" s="71"/>
      <c r="C103" s="71"/>
      <c r="D103" s="71"/>
      <c r="E103" s="71"/>
      <c r="F103" s="71"/>
      <c r="G103" s="71"/>
      <c r="H103" s="71"/>
      <c r="I103" s="71"/>
      <c r="J103" s="71"/>
      <c r="K103" s="71"/>
      <c r="L103" s="71"/>
      <c r="M103" s="71"/>
      <c r="N103" s="71"/>
    </row>
    <row r="104" spans="1:14" x14ac:dyDescent="0.3">
      <c r="A104" s="71"/>
      <c r="B104" s="71"/>
      <c r="C104" s="71"/>
      <c r="D104" s="71"/>
      <c r="E104" s="71"/>
      <c r="F104" s="71"/>
      <c r="G104" s="71"/>
      <c r="H104" s="71"/>
      <c r="I104" s="71"/>
      <c r="J104" s="71"/>
      <c r="K104" s="71"/>
      <c r="L104" s="71"/>
      <c r="M104" s="71"/>
      <c r="N104" s="71"/>
    </row>
    <row r="105" spans="1:14" x14ac:dyDescent="0.3">
      <c r="A105" s="71"/>
      <c r="B105" s="71"/>
      <c r="C105" s="71"/>
      <c r="D105" s="71"/>
      <c r="E105" s="71"/>
      <c r="F105" s="71"/>
      <c r="G105" s="71"/>
      <c r="H105" s="71"/>
      <c r="I105" s="71"/>
      <c r="J105" s="71"/>
      <c r="K105" s="71"/>
      <c r="L105" s="71"/>
      <c r="M105" s="71"/>
      <c r="N105" s="71"/>
    </row>
    <row r="106" spans="1:14" x14ac:dyDescent="0.3">
      <c r="A106" s="71"/>
      <c r="B106" s="71"/>
      <c r="C106" s="71"/>
      <c r="D106" s="71"/>
      <c r="E106" s="71"/>
      <c r="F106" s="71"/>
      <c r="G106" s="71"/>
      <c r="H106" s="71"/>
      <c r="I106" s="71"/>
      <c r="J106" s="71"/>
      <c r="K106" s="71"/>
      <c r="L106" s="71"/>
      <c r="M106" s="71"/>
      <c r="N106" s="71"/>
    </row>
    <row r="107" spans="1:14" x14ac:dyDescent="0.3">
      <c r="A107" s="71"/>
      <c r="B107" s="71"/>
      <c r="C107" s="71"/>
      <c r="D107" s="71"/>
      <c r="E107" s="71"/>
      <c r="F107" s="71"/>
      <c r="G107" s="71"/>
      <c r="H107" s="71"/>
      <c r="I107" s="71"/>
      <c r="J107" s="71"/>
      <c r="K107" s="71"/>
      <c r="L107" s="71"/>
      <c r="M107" s="71"/>
      <c r="N107" s="71"/>
    </row>
    <row r="108" spans="1:14" x14ac:dyDescent="0.3">
      <c r="A108" s="71"/>
      <c r="B108" s="71"/>
      <c r="C108" s="71"/>
      <c r="D108" s="71"/>
      <c r="E108" s="71"/>
      <c r="F108" s="71"/>
      <c r="G108" s="71"/>
      <c r="H108" s="71"/>
      <c r="I108" s="71"/>
      <c r="J108" s="71"/>
      <c r="K108" s="71"/>
      <c r="L108" s="71"/>
      <c r="M108" s="71"/>
      <c r="N108" s="71"/>
    </row>
    <row r="109" spans="1:14" x14ac:dyDescent="0.3">
      <c r="A109" s="71"/>
      <c r="B109" s="71"/>
      <c r="C109" s="71"/>
      <c r="D109" s="71"/>
      <c r="E109" s="71"/>
      <c r="F109" s="71"/>
      <c r="G109" s="71"/>
      <c r="H109" s="71"/>
      <c r="I109" s="71"/>
      <c r="J109" s="71"/>
      <c r="K109" s="71"/>
      <c r="L109" s="71"/>
      <c r="M109" s="71"/>
      <c r="N109" s="71"/>
    </row>
    <row r="110" spans="1:14" x14ac:dyDescent="0.3">
      <c r="A110" s="71"/>
      <c r="B110" s="71"/>
      <c r="C110" s="71"/>
      <c r="D110" s="71"/>
      <c r="E110" s="71"/>
      <c r="F110" s="71"/>
      <c r="G110" s="71"/>
      <c r="H110" s="71"/>
      <c r="I110" s="71"/>
      <c r="J110" s="71"/>
      <c r="K110" s="71"/>
      <c r="L110" s="71"/>
      <c r="M110" s="71"/>
      <c r="N110" s="71"/>
    </row>
    <row r="111" spans="1:14" x14ac:dyDescent="0.3">
      <c r="A111" s="71"/>
      <c r="B111" s="71"/>
      <c r="C111" s="71"/>
      <c r="D111" s="71"/>
      <c r="E111" s="71"/>
      <c r="F111" s="71"/>
      <c r="G111" s="71"/>
      <c r="H111" s="71"/>
      <c r="I111" s="71"/>
      <c r="J111" s="71"/>
      <c r="K111" s="71"/>
      <c r="L111" s="71"/>
      <c r="M111" s="71"/>
      <c r="N111" s="71"/>
    </row>
    <row r="112" spans="1:14" x14ac:dyDescent="0.3">
      <c r="A112" s="71"/>
      <c r="B112" s="71"/>
      <c r="C112" s="71"/>
      <c r="D112" s="71"/>
      <c r="E112" s="71"/>
      <c r="F112" s="71"/>
      <c r="G112" s="71"/>
      <c r="H112" s="71"/>
      <c r="I112" s="71"/>
      <c r="J112" s="71"/>
      <c r="K112" s="71"/>
      <c r="L112" s="71"/>
      <c r="M112" s="71"/>
      <c r="N112" s="71"/>
    </row>
    <row r="113" spans="1:14" x14ac:dyDescent="0.3">
      <c r="A113" s="71"/>
      <c r="B113" s="71"/>
      <c r="C113" s="71"/>
      <c r="D113" s="71"/>
      <c r="E113" s="71"/>
      <c r="F113" s="71"/>
      <c r="G113" s="71"/>
      <c r="H113" s="71"/>
      <c r="I113" s="71"/>
      <c r="J113" s="71"/>
      <c r="K113" s="71"/>
      <c r="L113" s="71"/>
      <c r="M113" s="71"/>
      <c r="N113" s="71"/>
    </row>
    <row r="114" spans="1:14" x14ac:dyDescent="0.3">
      <c r="A114" s="71"/>
      <c r="B114" s="71"/>
      <c r="C114" s="71"/>
      <c r="D114" s="71"/>
      <c r="E114" s="71"/>
      <c r="F114" s="71"/>
      <c r="G114" s="71"/>
      <c r="H114" s="71"/>
      <c r="I114" s="71"/>
      <c r="J114" s="71"/>
      <c r="K114" s="71"/>
      <c r="L114" s="71"/>
      <c r="M114" s="71"/>
      <c r="N114" s="71"/>
    </row>
    <row r="115" spans="1:14" x14ac:dyDescent="0.3">
      <c r="A115" s="71"/>
      <c r="B115" s="71"/>
      <c r="C115" s="71"/>
      <c r="D115" s="71"/>
      <c r="E115" s="71"/>
      <c r="F115" s="71"/>
      <c r="G115" s="71"/>
      <c r="H115" s="71"/>
      <c r="I115" s="71"/>
      <c r="J115" s="71"/>
      <c r="K115" s="71"/>
      <c r="L115" s="71"/>
      <c r="M115" s="71"/>
      <c r="N115" s="71"/>
    </row>
    <row r="116" spans="1:14" x14ac:dyDescent="0.3">
      <c r="A116" s="71"/>
      <c r="B116" s="71"/>
      <c r="C116" s="71"/>
      <c r="D116" s="71"/>
      <c r="E116" s="71"/>
      <c r="F116" s="71"/>
      <c r="G116" s="71"/>
      <c r="H116" s="71"/>
      <c r="I116" s="71"/>
      <c r="J116" s="71"/>
      <c r="K116" s="71"/>
      <c r="L116" s="71"/>
      <c r="M116" s="71"/>
      <c r="N116" s="71"/>
    </row>
    <row r="117" spans="1:14" x14ac:dyDescent="0.3">
      <c r="A117" s="71"/>
      <c r="B117" s="71"/>
      <c r="C117" s="71"/>
      <c r="D117" s="71"/>
      <c r="E117" s="71"/>
      <c r="F117" s="71"/>
      <c r="G117" s="71"/>
      <c r="H117" s="71"/>
      <c r="I117" s="71"/>
      <c r="J117" s="71"/>
      <c r="K117" s="71"/>
      <c r="L117" s="71"/>
      <c r="M117" s="71"/>
      <c r="N117" s="71"/>
    </row>
    <row r="118" spans="1:14" x14ac:dyDescent="0.3">
      <c r="A118" s="71"/>
      <c r="B118" s="71"/>
      <c r="C118" s="71"/>
      <c r="D118" s="71"/>
      <c r="E118" s="71"/>
      <c r="F118" s="71"/>
      <c r="G118" s="71"/>
      <c r="H118" s="71"/>
      <c r="I118" s="71"/>
      <c r="J118" s="71"/>
      <c r="K118" s="71"/>
      <c r="L118" s="71"/>
      <c r="M118" s="71"/>
      <c r="N118" s="71"/>
    </row>
    <row r="119" spans="1:14" x14ac:dyDescent="0.3">
      <c r="A119" s="71"/>
      <c r="B119" s="71"/>
      <c r="C119" s="71"/>
      <c r="D119" s="71"/>
      <c r="E119" s="71"/>
      <c r="F119" s="71"/>
      <c r="G119" s="71"/>
      <c r="H119" s="71"/>
      <c r="I119" s="71"/>
      <c r="J119" s="71"/>
      <c r="K119" s="71"/>
      <c r="L119" s="71"/>
      <c r="M119" s="71"/>
      <c r="N119" s="71"/>
    </row>
    <row r="120" spans="1:14" x14ac:dyDescent="0.3">
      <c r="A120" s="71"/>
      <c r="B120" s="71"/>
      <c r="C120" s="71"/>
      <c r="D120" s="71"/>
      <c r="E120" s="71"/>
      <c r="F120" s="71"/>
      <c r="G120" s="71"/>
      <c r="H120" s="71"/>
      <c r="I120" s="71"/>
      <c r="J120" s="71"/>
      <c r="K120" s="71"/>
      <c r="L120" s="71"/>
      <c r="M120" s="71"/>
      <c r="N120" s="71"/>
    </row>
    <row r="121" spans="1:14" x14ac:dyDescent="0.3">
      <c r="A121" s="71"/>
      <c r="B121" s="71"/>
      <c r="C121" s="71"/>
      <c r="D121" s="71"/>
      <c r="E121" s="71"/>
      <c r="F121" s="71"/>
      <c r="G121" s="71"/>
      <c r="H121" s="71"/>
      <c r="I121" s="71"/>
      <c r="J121" s="71"/>
      <c r="K121" s="71"/>
      <c r="L121" s="71"/>
      <c r="M121" s="71"/>
      <c r="N121" s="71"/>
    </row>
    <row r="122" spans="1:14" x14ac:dyDescent="0.3">
      <c r="A122" s="71"/>
      <c r="B122" s="71"/>
      <c r="C122" s="71"/>
      <c r="D122" s="71"/>
      <c r="E122" s="71"/>
      <c r="F122" s="71"/>
      <c r="G122" s="71"/>
      <c r="H122" s="71"/>
      <c r="I122" s="71"/>
      <c r="J122" s="71"/>
      <c r="K122" s="71"/>
      <c r="L122" s="71"/>
      <c r="M122" s="71"/>
      <c r="N122" s="71"/>
    </row>
    <row r="123" spans="1:14" x14ac:dyDescent="0.3">
      <c r="A123" s="71"/>
      <c r="B123" s="71"/>
      <c r="C123" s="71"/>
      <c r="D123" s="71"/>
      <c r="E123" s="71"/>
      <c r="F123" s="71"/>
      <c r="G123" s="71"/>
      <c r="H123" s="71"/>
      <c r="I123" s="71"/>
      <c r="J123" s="71"/>
      <c r="K123" s="71"/>
      <c r="L123" s="71"/>
      <c r="M123" s="71"/>
      <c r="N123" s="71"/>
    </row>
    <row r="124" spans="1:14" x14ac:dyDescent="0.3">
      <c r="A124" s="71"/>
      <c r="B124" s="71"/>
      <c r="C124" s="71"/>
      <c r="D124" s="71"/>
      <c r="E124" s="71"/>
      <c r="F124" s="71"/>
      <c r="G124" s="71"/>
      <c r="H124" s="71"/>
      <c r="I124" s="71"/>
      <c r="J124" s="71"/>
      <c r="K124" s="71"/>
      <c r="L124" s="71"/>
      <c r="M124" s="71"/>
      <c r="N124" s="71"/>
    </row>
    <row r="125" spans="1:14" x14ac:dyDescent="0.3">
      <c r="A125" s="71"/>
      <c r="B125" s="71"/>
      <c r="C125" s="71"/>
      <c r="D125" s="71"/>
      <c r="E125" s="71"/>
      <c r="F125" s="71"/>
      <c r="G125" s="71"/>
      <c r="H125" s="71"/>
      <c r="I125" s="71"/>
      <c r="J125" s="71"/>
      <c r="K125" s="71"/>
      <c r="L125" s="71"/>
      <c r="M125" s="71"/>
      <c r="N125" s="71"/>
    </row>
    <row r="126" spans="1:14" x14ac:dyDescent="0.3">
      <c r="A126" s="71"/>
      <c r="B126" s="71"/>
      <c r="C126" s="71"/>
      <c r="D126" s="71"/>
      <c r="E126" s="71"/>
      <c r="F126" s="71"/>
      <c r="G126" s="71"/>
      <c r="H126" s="71"/>
      <c r="I126" s="71"/>
      <c r="J126" s="71"/>
      <c r="K126" s="71"/>
      <c r="L126" s="71"/>
      <c r="M126" s="71"/>
      <c r="N126" s="71"/>
    </row>
    <row r="127" spans="1:14" x14ac:dyDescent="0.3">
      <c r="A127" s="71"/>
      <c r="B127" s="71"/>
      <c r="C127" s="71"/>
      <c r="D127" s="71"/>
      <c r="E127" s="71"/>
      <c r="F127" s="71"/>
      <c r="G127" s="71"/>
      <c r="H127" s="71"/>
      <c r="I127" s="71"/>
      <c r="J127" s="71"/>
      <c r="K127" s="71"/>
      <c r="L127" s="71"/>
      <c r="M127" s="71"/>
      <c r="N127" s="71"/>
    </row>
    <row r="128" spans="1:14" x14ac:dyDescent="0.3">
      <c r="A128" s="71"/>
      <c r="B128" s="71"/>
      <c r="C128" s="71"/>
      <c r="D128" s="71"/>
      <c r="E128" s="71"/>
      <c r="F128" s="71"/>
      <c r="G128" s="71"/>
      <c r="H128" s="71"/>
      <c r="I128" s="71"/>
      <c r="J128" s="71"/>
      <c r="K128" s="71"/>
      <c r="L128" s="71"/>
      <c r="M128" s="71"/>
      <c r="N128" s="71"/>
    </row>
    <row r="129" spans="1:14" x14ac:dyDescent="0.3">
      <c r="A129" s="71"/>
      <c r="B129" s="71"/>
      <c r="C129" s="71"/>
      <c r="D129" s="71"/>
      <c r="E129" s="71"/>
      <c r="F129" s="71"/>
      <c r="G129" s="71"/>
      <c r="H129" s="71"/>
      <c r="I129" s="71"/>
      <c r="J129" s="71"/>
      <c r="K129" s="71"/>
      <c r="L129" s="71"/>
      <c r="M129" s="71"/>
      <c r="N129" s="71"/>
    </row>
    <row r="130" spans="1:14" x14ac:dyDescent="0.3">
      <c r="A130" s="71"/>
      <c r="B130" s="71"/>
      <c r="C130" s="71"/>
      <c r="D130" s="71"/>
      <c r="E130" s="71"/>
      <c r="F130" s="71"/>
      <c r="G130" s="71"/>
      <c r="H130" s="71"/>
      <c r="I130" s="71"/>
      <c r="J130" s="71"/>
      <c r="K130" s="71"/>
      <c r="L130" s="71"/>
      <c r="M130" s="71"/>
      <c r="N130" s="71"/>
    </row>
    <row r="131" spans="1:14" x14ac:dyDescent="0.3">
      <c r="A131" s="71"/>
      <c r="B131" s="71"/>
      <c r="C131" s="71"/>
      <c r="D131" s="71"/>
      <c r="E131" s="71"/>
      <c r="F131" s="71"/>
      <c r="G131" s="71"/>
      <c r="H131" s="71"/>
      <c r="I131" s="71"/>
      <c r="J131" s="71"/>
      <c r="K131" s="71"/>
      <c r="L131" s="71"/>
      <c r="M131" s="71"/>
      <c r="N131" s="71"/>
    </row>
    <row r="132" spans="1:14" x14ac:dyDescent="0.3">
      <c r="A132" s="71"/>
      <c r="B132" s="71"/>
      <c r="C132" s="71"/>
      <c r="D132" s="71"/>
      <c r="E132" s="71"/>
      <c r="F132" s="71"/>
      <c r="G132" s="71"/>
      <c r="H132" s="71"/>
      <c r="I132" s="71"/>
      <c r="J132" s="71"/>
      <c r="K132" s="71"/>
      <c r="L132" s="71"/>
      <c r="M132" s="71"/>
      <c r="N132" s="71"/>
    </row>
    <row r="133" spans="1:14" x14ac:dyDescent="0.3">
      <c r="A133" s="71"/>
      <c r="B133" s="71"/>
      <c r="C133" s="71"/>
      <c r="D133" s="71"/>
      <c r="E133" s="71"/>
      <c r="F133" s="71"/>
      <c r="G133" s="71"/>
      <c r="H133" s="71"/>
      <c r="I133" s="71"/>
      <c r="J133" s="71"/>
      <c r="K133" s="71"/>
      <c r="L133" s="71"/>
      <c r="M133" s="71"/>
      <c r="N133" s="71"/>
    </row>
    <row r="134" spans="1:14" x14ac:dyDescent="0.3">
      <c r="A134" s="71"/>
      <c r="B134" s="71"/>
      <c r="C134" s="71"/>
      <c r="D134" s="71"/>
      <c r="E134" s="71"/>
      <c r="F134" s="71"/>
      <c r="G134" s="71"/>
      <c r="H134" s="71"/>
      <c r="I134" s="71"/>
      <c r="J134" s="71"/>
      <c r="K134" s="71"/>
      <c r="L134" s="71"/>
      <c r="M134" s="71"/>
      <c r="N134" s="71"/>
    </row>
    <row r="135" spans="1:14" x14ac:dyDescent="0.3">
      <c r="A135" s="71"/>
      <c r="B135" s="71"/>
      <c r="C135" s="71"/>
      <c r="D135" s="71"/>
      <c r="E135" s="71"/>
      <c r="F135" s="71"/>
      <c r="G135" s="71"/>
      <c r="H135" s="71"/>
      <c r="I135" s="71"/>
      <c r="J135" s="71"/>
      <c r="K135" s="71"/>
      <c r="L135" s="71"/>
      <c r="M135" s="71"/>
      <c r="N135" s="71"/>
    </row>
    <row r="136" spans="1:14" x14ac:dyDescent="0.3">
      <c r="A136" s="71"/>
      <c r="B136" s="71"/>
      <c r="C136" s="71"/>
      <c r="D136" s="71"/>
      <c r="E136" s="71"/>
      <c r="F136" s="71"/>
      <c r="G136" s="71"/>
      <c r="H136" s="71"/>
      <c r="I136" s="71"/>
      <c r="J136" s="71"/>
      <c r="K136" s="71"/>
      <c r="L136" s="71"/>
      <c r="M136" s="71"/>
      <c r="N136" s="71"/>
    </row>
    <row r="137" spans="1:14" x14ac:dyDescent="0.3">
      <c r="A137" s="71"/>
      <c r="B137" s="71"/>
      <c r="C137" s="71"/>
      <c r="D137" s="71"/>
      <c r="E137" s="71"/>
      <c r="F137" s="71"/>
      <c r="G137" s="71"/>
      <c r="H137" s="71"/>
      <c r="I137" s="71"/>
      <c r="J137" s="71"/>
      <c r="K137" s="71"/>
      <c r="L137" s="71"/>
      <c r="M137" s="71"/>
      <c r="N137" s="71"/>
    </row>
    <row r="138" spans="1:14" x14ac:dyDescent="0.3">
      <c r="A138" s="71"/>
      <c r="B138" s="71"/>
      <c r="C138" s="71"/>
      <c r="D138" s="71"/>
      <c r="E138" s="71"/>
      <c r="F138" s="71"/>
      <c r="G138" s="71"/>
      <c r="H138" s="71"/>
      <c r="I138" s="71"/>
      <c r="J138" s="71"/>
      <c r="K138" s="71"/>
      <c r="L138" s="71"/>
      <c r="M138" s="71"/>
      <c r="N138" s="71"/>
    </row>
    <row r="139" spans="1:14" x14ac:dyDescent="0.3">
      <c r="A139" s="71"/>
      <c r="B139" s="71"/>
      <c r="C139" s="71"/>
      <c r="D139" s="71"/>
      <c r="E139" s="71"/>
      <c r="F139" s="71"/>
      <c r="G139" s="71"/>
      <c r="H139" s="71"/>
      <c r="I139" s="71"/>
      <c r="J139" s="71"/>
      <c r="K139" s="71"/>
      <c r="L139" s="71"/>
      <c r="M139" s="71"/>
      <c r="N139" s="71"/>
    </row>
    <row r="140" spans="1:14" x14ac:dyDescent="0.3">
      <c r="A140" s="71"/>
      <c r="B140" s="71"/>
      <c r="C140" s="71"/>
      <c r="D140" s="71"/>
      <c r="E140" s="71"/>
      <c r="F140" s="71"/>
      <c r="G140" s="71"/>
      <c r="H140" s="71"/>
      <c r="I140" s="71"/>
      <c r="J140" s="71"/>
      <c r="K140" s="71"/>
      <c r="L140" s="71"/>
      <c r="M140" s="71"/>
      <c r="N140" s="71"/>
    </row>
    <row r="141" spans="1:14" x14ac:dyDescent="0.3">
      <c r="A141" s="71"/>
      <c r="B141" s="71"/>
      <c r="C141" s="71"/>
      <c r="D141" s="71"/>
      <c r="E141" s="71"/>
      <c r="F141" s="71"/>
      <c r="G141" s="71"/>
      <c r="H141" s="71"/>
      <c r="I141" s="71"/>
      <c r="J141" s="71"/>
      <c r="K141" s="71"/>
      <c r="L141" s="71"/>
      <c r="M141" s="71"/>
      <c r="N141" s="71"/>
    </row>
    <row r="142" spans="1:14" x14ac:dyDescent="0.3">
      <c r="A142" s="71"/>
      <c r="B142" s="71"/>
      <c r="C142" s="71"/>
      <c r="D142" s="71"/>
      <c r="E142" s="71"/>
      <c r="F142" s="71"/>
      <c r="G142" s="71"/>
      <c r="H142" s="71"/>
      <c r="I142" s="71"/>
      <c r="J142" s="71"/>
      <c r="K142" s="71"/>
      <c r="L142" s="71"/>
      <c r="M142" s="71"/>
      <c r="N142" s="71"/>
    </row>
    <row r="143" spans="1:14" x14ac:dyDescent="0.3">
      <c r="A143" s="71"/>
      <c r="B143" s="71"/>
      <c r="C143" s="71"/>
      <c r="D143" s="71"/>
      <c r="E143" s="71"/>
      <c r="F143" s="71"/>
      <c r="G143" s="71"/>
      <c r="H143" s="71"/>
      <c r="I143" s="71"/>
      <c r="J143" s="71"/>
      <c r="K143" s="71"/>
      <c r="L143" s="71"/>
      <c r="M143" s="71"/>
      <c r="N143" s="71"/>
    </row>
    <row r="144" spans="1:14" x14ac:dyDescent="0.3">
      <c r="A144" s="71"/>
      <c r="B144" s="71"/>
      <c r="C144" s="71"/>
      <c r="D144" s="71"/>
      <c r="E144" s="71"/>
      <c r="F144" s="71"/>
      <c r="G144" s="71"/>
      <c r="H144" s="71"/>
      <c r="I144" s="71"/>
      <c r="J144" s="71"/>
      <c r="K144" s="71"/>
      <c r="L144" s="71"/>
      <c r="M144" s="71"/>
      <c r="N144" s="71"/>
    </row>
    <row r="145" spans="1:14" x14ac:dyDescent="0.3">
      <c r="A145" s="71"/>
      <c r="B145" s="71"/>
      <c r="C145" s="71"/>
      <c r="D145" s="71"/>
      <c r="E145" s="71"/>
      <c r="F145" s="71"/>
      <c r="G145" s="71"/>
      <c r="H145" s="71"/>
      <c r="I145" s="71"/>
      <c r="J145" s="71"/>
      <c r="K145" s="71"/>
      <c r="L145" s="71"/>
      <c r="M145" s="71"/>
      <c r="N145" s="71"/>
    </row>
    <row r="146" spans="1:14" x14ac:dyDescent="0.3">
      <c r="A146" s="71"/>
      <c r="B146" s="71"/>
      <c r="C146" s="71"/>
      <c r="D146" s="71"/>
      <c r="E146" s="71"/>
      <c r="F146" s="71"/>
      <c r="G146" s="71"/>
      <c r="H146" s="71"/>
      <c r="I146" s="71"/>
      <c r="J146" s="71"/>
      <c r="K146" s="71"/>
      <c r="L146" s="71"/>
      <c r="M146" s="71"/>
      <c r="N146" s="71"/>
    </row>
    <row r="147" spans="1:14" x14ac:dyDescent="0.3">
      <c r="A147" s="71"/>
      <c r="B147" s="71"/>
      <c r="C147" s="71"/>
      <c r="D147" s="71"/>
      <c r="E147" s="71"/>
      <c r="F147" s="71"/>
      <c r="G147" s="71"/>
      <c r="H147" s="71"/>
      <c r="I147" s="71"/>
      <c r="J147" s="71"/>
      <c r="K147" s="71"/>
      <c r="L147" s="71"/>
      <c r="M147" s="71"/>
      <c r="N147" s="71"/>
    </row>
    <row r="148" spans="1:14" x14ac:dyDescent="0.3">
      <c r="A148" s="71"/>
      <c r="B148" s="71"/>
      <c r="C148" s="71"/>
      <c r="D148" s="71"/>
      <c r="E148" s="71"/>
      <c r="F148" s="71"/>
      <c r="G148" s="71"/>
      <c r="H148" s="71"/>
      <c r="I148" s="71"/>
      <c r="J148" s="71"/>
      <c r="K148" s="71"/>
      <c r="L148" s="71"/>
      <c r="M148" s="71"/>
      <c r="N148" s="71"/>
    </row>
    <row r="149" spans="1:14" x14ac:dyDescent="0.3">
      <c r="A149" s="71"/>
      <c r="B149" s="71"/>
      <c r="C149" s="71"/>
      <c r="D149" s="71"/>
      <c r="E149" s="71"/>
      <c r="F149" s="71"/>
      <c r="G149" s="71"/>
      <c r="H149" s="71"/>
      <c r="I149" s="71"/>
      <c r="J149" s="71"/>
      <c r="K149" s="71"/>
      <c r="L149" s="71"/>
      <c r="M149" s="71"/>
      <c r="N149" s="71"/>
    </row>
    <row r="150" spans="1:14" x14ac:dyDescent="0.3">
      <c r="A150" s="71"/>
      <c r="B150" s="71"/>
      <c r="C150" s="71"/>
      <c r="D150" s="71"/>
      <c r="E150" s="71"/>
      <c r="F150" s="71"/>
      <c r="G150" s="71"/>
      <c r="H150" s="71"/>
      <c r="I150" s="71"/>
      <c r="J150" s="71"/>
      <c r="K150" s="71"/>
      <c r="L150" s="71"/>
      <c r="M150" s="71"/>
      <c r="N150" s="71"/>
    </row>
    <row r="151" spans="1:14" x14ac:dyDescent="0.3">
      <c r="A151" s="71"/>
      <c r="B151" s="71"/>
      <c r="C151" s="71"/>
      <c r="D151" s="71"/>
      <c r="E151" s="71"/>
      <c r="F151" s="71"/>
      <c r="G151" s="71"/>
      <c r="H151" s="71"/>
      <c r="I151" s="71"/>
      <c r="J151" s="71"/>
      <c r="K151" s="71"/>
      <c r="L151" s="71"/>
      <c r="M151" s="71"/>
      <c r="N151" s="71"/>
    </row>
    <row r="152" spans="1:14" x14ac:dyDescent="0.3">
      <c r="A152" s="71"/>
      <c r="B152" s="71"/>
      <c r="C152" s="71"/>
      <c r="D152" s="71"/>
      <c r="E152" s="71"/>
      <c r="F152" s="71"/>
      <c r="G152" s="71"/>
      <c r="H152" s="71"/>
      <c r="I152" s="71"/>
      <c r="J152" s="71"/>
      <c r="K152" s="71"/>
      <c r="L152" s="71"/>
      <c r="M152" s="71"/>
      <c r="N152" s="71"/>
    </row>
    <row r="153" spans="1:14" x14ac:dyDescent="0.3">
      <c r="A153" s="71"/>
      <c r="B153" s="71"/>
      <c r="C153" s="71"/>
      <c r="D153" s="71"/>
      <c r="E153" s="71"/>
      <c r="F153" s="71"/>
      <c r="G153" s="71"/>
      <c r="H153" s="71"/>
      <c r="I153" s="71"/>
      <c r="J153" s="71"/>
      <c r="K153" s="71"/>
      <c r="L153" s="71"/>
      <c r="M153" s="71"/>
      <c r="N153" s="71"/>
    </row>
    <row r="154" spans="1:14" x14ac:dyDescent="0.3">
      <c r="A154" s="71"/>
      <c r="B154" s="71"/>
      <c r="C154" s="71"/>
      <c r="D154" s="71"/>
      <c r="E154" s="71"/>
      <c r="F154" s="71"/>
      <c r="G154" s="71"/>
      <c r="H154" s="71"/>
      <c r="I154" s="71"/>
      <c r="J154" s="71"/>
      <c r="K154" s="71"/>
      <c r="L154" s="71"/>
      <c r="M154" s="71"/>
      <c r="N154" s="71"/>
    </row>
    <row r="155" spans="1:14" x14ac:dyDescent="0.3">
      <c r="A155" s="71"/>
      <c r="B155" s="71"/>
      <c r="C155" s="71"/>
      <c r="D155" s="71"/>
      <c r="E155" s="71"/>
      <c r="F155" s="71"/>
      <c r="G155" s="71"/>
      <c r="H155" s="71"/>
      <c r="I155" s="71"/>
      <c r="J155" s="71"/>
      <c r="K155" s="71"/>
      <c r="L155" s="71"/>
      <c r="M155" s="71"/>
      <c r="N155" s="71"/>
    </row>
    <row r="156" spans="1:14" x14ac:dyDescent="0.3">
      <c r="A156" s="71"/>
      <c r="B156" s="71"/>
      <c r="C156" s="71"/>
      <c r="D156" s="71"/>
      <c r="E156" s="71"/>
      <c r="F156" s="71"/>
      <c r="G156" s="71"/>
      <c r="H156" s="71"/>
      <c r="I156" s="71"/>
      <c r="J156" s="71"/>
      <c r="K156" s="71"/>
      <c r="L156" s="71"/>
      <c r="M156" s="71"/>
      <c r="N156" s="71"/>
    </row>
    <row r="157" spans="1:14" x14ac:dyDescent="0.3">
      <c r="A157" s="71"/>
      <c r="B157" s="71"/>
      <c r="C157" s="71"/>
      <c r="D157" s="71"/>
      <c r="E157" s="71"/>
      <c r="F157" s="71"/>
      <c r="G157" s="71"/>
      <c r="H157" s="71"/>
      <c r="I157" s="71"/>
      <c r="J157" s="71"/>
      <c r="K157" s="71"/>
      <c r="L157" s="71"/>
      <c r="M157" s="71"/>
      <c r="N157" s="71"/>
    </row>
    <row r="158" spans="1:14" x14ac:dyDescent="0.3">
      <c r="A158" s="71"/>
      <c r="B158" s="71"/>
      <c r="C158" s="71"/>
      <c r="D158" s="71"/>
      <c r="E158" s="71"/>
      <c r="F158" s="71"/>
      <c r="G158" s="71"/>
      <c r="H158" s="71"/>
      <c r="I158" s="71"/>
      <c r="J158" s="71"/>
      <c r="K158" s="71"/>
      <c r="L158" s="71"/>
      <c r="M158" s="71"/>
      <c r="N158" s="71"/>
    </row>
    <row r="159" spans="1:14" x14ac:dyDescent="0.3">
      <c r="A159" s="71"/>
      <c r="B159" s="71"/>
      <c r="C159" s="71"/>
      <c r="D159" s="71"/>
      <c r="E159" s="71"/>
      <c r="F159" s="71"/>
      <c r="G159" s="71"/>
      <c r="H159" s="71"/>
      <c r="I159" s="71"/>
      <c r="J159" s="71"/>
      <c r="K159" s="71"/>
      <c r="L159" s="71"/>
      <c r="M159" s="71"/>
      <c r="N159" s="71"/>
    </row>
    <row r="160" spans="1:14" x14ac:dyDescent="0.3">
      <c r="A160" s="71"/>
      <c r="B160" s="71"/>
      <c r="C160" s="71"/>
      <c r="D160" s="71"/>
      <c r="E160" s="71"/>
      <c r="F160" s="71"/>
      <c r="G160" s="71"/>
      <c r="H160" s="71"/>
      <c r="I160" s="71"/>
      <c r="J160" s="71"/>
      <c r="K160" s="71"/>
      <c r="L160" s="71"/>
      <c r="M160" s="71"/>
      <c r="N160" s="71"/>
    </row>
    <row r="161" spans="1:14" x14ac:dyDescent="0.3">
      <c r="A161" s="71"/>
      <c r="B161" s="71"/>
      <c r="C161" s="71"/>
      <c r="D161" s="71"/>
      <c r="E161" s="71"/>
      <c r="F161" s="71"/>
      <c r="G161" s="71"/>
      <c r="H161" s="71"/>
      <c r="I161" s="71"/>
      <c r="J161" s="71"/>
      <c r="K161" s="71"/>
      <c r="L161" s="71"/>
      <c r="M161" s="71"/>
      <c r="N161" s="71"/>
    </row>
    <row r="162" spans="1:14" x14ac:dyDescent="0.3">
      <c r="A162" s="71"/>
      <c r="B162" s="71"/>
      <c r="C162" s="71"/>
      <c r="D162" s="71"/>
      <c r="E162" s="71"/>
      <c r="F162" s="71"/>
      <c r="G162" s="71"/>
      <c r="H162" s="71"/>
      <c r="I162" s="71"/>
      <c r="J162" s="71"/>
      <c r="K162" s="71"/>
      <c r="L162" s="71"/>
      <c r="M162" s="71"/>
      <c r="N162" s="71"/>
    </row>
    <row r="163" spans="1:14" x14ac:dyDescent="0.3">
      <c r="A163" s="71"/>
      <c r="B163" s="71"/>
      <c r="C163" s="71"/>
      <c r="D163" s="71"/>
      <c r="E163" s="71"/>
      <c r="F163" s="71"/>
      <c r="G163" s="71"/>
      <c r="H163" s="71"/>
      <c r="I163" s="71"/>
      <c r="J163" s="71"/>
      <c r="K163" s="71"/>
      <c r="L163" s="71"/>
      <c r="M163" s="71"/>
      <c r="N163" s="71"/>
    </row>
    <row r="164" spans="1:14" x14ac:dyDescent="0.3">
      <c r="A164" s="71"/>
      <c r="B164" s="71"/>
      <c r="C164" s="71"/>
      <c r="D164" s="71"/>
      <c r="E164" s="71"/>
      <c r="F164" s="71"/>
      <c r="G164" s="71"/>
      <c r="H164" s="71"/>
      <c r="I164" s="71"/>
      <c r="J164" s="71"/>
      <c r="K164" s="71"/>
      <c r="L164" s="71"/>
      <c r="M164" s="71"/>
      <c r="N164" s="71"/>
    </row>
    <row r="165" spans="1:14" x14ac:dyDescent="0.3">
      <c r="A165" s="71"/>
      <c r="B165" s="71"/>
      <c r="C165" s="71"/>
      <c r="D165" s="71"/>
      <c r="E165" s="71"/>
      <c r="F165" s="71"/>
      <c r="G165" s="71"/>
      <c r="H165" s="71"/>
      <c r="I165" s="71"/>
      <c r="J165" s="71"/>
      <c r="K165" s="71"/>
      <c r="L165" s="71"/>
      <c r="M165" s="71"/>
      <c r="N165" s="71"/>
    </row>
    <row r="166" spans="1:14" x14ac:dyDescent="0.3">
      <c r="A166" s="71"/>
      <c r="B166" s="71"/>
      <c r="C166" s="71"/>
      <c r="D166" s="71"/>
      <c r="E166" s="71"/>
      <c r="F166" s="71"/>
      <c r="G166" s="71"/>
      <c r="H166" s="71"/>
      <c r="I166" s="71"/>
      <c r="J166" s="71"/>
      <c r="K166" s="71"/>
      <c r="L166" s="71"/>
      <c r="M166" s="71"/>
      <c r="N166" s="71"/>
    </row>
    <row r="167" spans="1:14" x14ac:dyDescent="0.3">
      <c r="A167" s="71"/>
      <c r="B167" s="71"/>
      <c r="C167" s="71"/>
      <c r="D167" s="71"/>
      <c r="E167" s="71"/>
      <c r="F167" s="71"/>
      <c r="G167" s="71"/>
      <c r="H167" s="71"/>
      <c r="I167" s="71"/>
      <c r="J167" s="71"/>
      <c r="K167" s="71"/>
      <c r="L167" s="71"/>
      <c r="M167" s="71"/>
      <c r="N167" s="71"/>
    </row>
    <row r="168" spans="1:14" x14ac:dyDescent="0.3">
      <c r="A168" s="71"/>
      <c r="B168" s="71"/>
      <c r="C168" s="71"/>
      <c r="D168" s="71"/>
      <c r="E168" s="71"/>
      <c r="F168" s="71"/>
      <c r="G168" s="71"/>
      <c r="H168" s="71"/>
      <c r="I168" s="71"/>
      <c r="J168" s="71"/>
      <c r="K168" s="71"/>
      <c r="L168" s="71"/>
      <c r="M168" s="71"/>
      <c r="N168" s="71"/>
    </row>
    <row r="169" spans="1:14" x14ac:dyDescent="0.3">
      <c r="A169" s="71"/>
      <c r="B169" s="71"/>
      <c r="C169" s="71"/>
      <c r="D169" s="71"/>
      <c r="E169" s="71"/>
      <c r="F169" s="71"/>
      <c r="G169" s="71"/>
      <c r="H169" s="71"/>
      <c r="I169" s="71"/>
      <c r="J169" s="71"/>
      <c r="K169" s="71"/>
      <c r="L169" s="71"/>
      <c r="M169" s="71"/>
      <c r="N169" s="71"/>
    </row>
    <row r="170" spans="1:14" x14ac:dyDescent="0.3">
      <c r="A170" s="71"/>
      <c r="B170" s="71"/>
      <c r="C170" s="71"/>
      <c r="D170" s="71"/>
      <c r="E170" s="71"/>
      <c r="F170" s="71"/>
      <c r="G170" s="71"/>
      <c r="H170" s="71"/>
      <c r="I170" s="71"/>
      <c r="J170" s="71"/>
      <c r="K170" s="71"/>
      <c r="L170" s="71"/>
      <c r="M170" s="71"/>
      <c r="N170" s="71"/>
    </row>
    <row r="171" spans="1:14" x14ac:dyDescent="0.3">
      <c r="A171" s="71"/>
      <c r="B171" s="71"/>
      <c r="C171" s="71"/>
      <c r="D171" s="71"/>
      <c r="E171" s="71"/>
      <c r="F171" s="71"/>
      <c r="G171" s="71"/>
      <c r="H171" s="71"/>
      <c r="I171" s="71"/>
      <c r="J171" s="71"/>
      <c r="K171" s="71"/>
      <c r="L171" s="71"/>
      <c r="M171" s="71"/>
      <c r="N171" s="71"/>
    </row>
    <row r="172" spans="1:14" x14ac:dyDescent="0.3">
      <c r="A172" s="71"/>
      <c r="B172" s="71"/>
      <c r="C172" s="71"/>
      <c r="D172" s="71"/>
      <c r="E172" s="71"/>
      <c r="F172" s="71"/>
      <c r="G172" s="71"/>
      <c r="H172" s="71"/>
      <c r="I172" s="71"/>
      <c r="J172" s="71"/>
      <c r="K172" s="71"/>
      <c r="L172" s="71"/>
      <c r="M172" s="71"/>
      <c r="N172" s="71"/>
    </row>
    <row r="173" spans="1:14" x14ac:dyDescent="0.3">
      <c r="A173" s="71"/>
      <c r="B173" s="71"/>
      <c r="C173" s="71"/>
      <c r="D173" s="71"/>
      <c r="E173" s="71"/>
      <c r="F173" s="71"/>
      <c r="G173" s="71"/>
      <c r="H173" s="71"/>
      <c r="I173" s="71"/>
      <c r="J173" s="71"/>
      <c r="K173" s="71"/>
      <c r="L173" s="71"/>
      <c r="M173" s="71"/>
      <c r="N173" s="71"/>
    </row>
    <row r="174" spans="1:14" x14ac:dyDescent="0.3">
      <c r="A174" s="71"/>
      <c r="B174" s="71"/>
      <c r="C174" s="71"/>
      <c r="D174" s="71"/>
      <c r="E174" s="71"/>
      <c r="F174" s="71"/>
      <c r="G174" s="71"/>
      <c r="H174" s="71"/>
      <c r="I174" s="71"/>
      <c r="J174" s="71"/>
      <c r="K174" s="71"/>
      <c r="L174" s="71"/>
      <c r="M174" s="71"/>
      <c r="N174" s="71"/>
    </row>
    <row r="175" spans="1:14" x14ac:dyDescent="0.3">
      <c r="A175" s="71"/>
      <c r="B175" s="71"/>
      <c r="C175" s="71"/>
      <c r="D175" s="71"/>
      <c r="E175" s="71"/>
      <c r="F175" s="71"/>
      <c r="G175" s="71"/>
      <c r="H175" s="71"/>
      <c r="I175" s="71"/>
      <c r="J175" s="71"/>
      <c r="K175" s="71"/>
      <c r="L175" s="71"/>
      <c r="M175" s="71"/>
      <c r="N175" s="71"/>
    </row>
    <row r="176" spans="1:14" x14ac:dyDescent="0.3">
      <c r="A176" s="71"/>
      <c r="B176" s="71"/>
      <c r="C176" s="71"/>
      <c r="D176" s="71"/>
      <c r="E176" s="71"/>
      <c r="F176" s="71"/>
      <c r="G176" s="71"/>
      <c r="H176" s="71"/>
      <c r="I176" s="71"/>
      <c r="J176" s="71"/>
      <c r="K176" s="71"/>
      <c r="L176" s="71"/>
      <c r="M176" s="71"/>
      <c r="N176" s="71"/>
    </row>
    <row r="177" spans="1:14" x14ac:dyDescent="0.3">
      <c r="A177" s="71"/>
      <c r="B177" s="71"/>
      <c r="C177" s="71"/>
      <c r="D177" s="71"/>
      <c r="E177" s="71"/>
      <c r="F177" s="71"/>
      <c r="G177" s="71"/>
      <c r="H177" s="71"/>
      <c r="I177" s="71"/>
      <c r="J177" s="71"/>
      <c r="K177" s="71"/>
      <c r="L177" s="71"/>
      <c r="M177" s="71"/>
      <c r="N177" s="71"/>
    </row>
    <row r="178" spans="1:14" x14ac:dyDescent="0.3">
      <c r="A178" s="71"/>
      <c r="B178" s="71"/>
      <c r="C178" s="71"/>
      <c r="D178" s="71"/>
      <c r="E178" s="71"/>
      <c r="F178" s="71"/>
      <c r="G178" s="71"/>
      <c r="H178" s="71"/>
      <c r="I178" s="71"/>
      <c r="J178" s="71"/>
      <c r="K178" s="71"/>
      <c r="L178" s="71"/>
      <c r="M178" s="71"/>
      <c r="N178" s="71"/>
    </row>
    <row r="179" spans="1:14" x14ac:dyDescent="0.3">
      <c r="A179" s="71"/>
      <c r="B179" s="71"/>
      <c r="C179" s="71"/>
      <c r="D179" s="71"/>
      <c r="E179" s="71"/>
      <c r="F179" s="71"/>
      <c r="G179" s="71"/>
      <c r="H179" s="71"/>
      <c r="I179" s="71"/>
      <c r="J179" s="71"/>
      <c r="K179" s="71"/>
      <c r="L179" s="71"/>
      <c r="M179" s="71"/>
      <c r="N179" s="71"/>
    </row>
    <row r="180" spans="1:14" x14ac:dyDescent="0.3">
      <c r="A180" s="71"/>
      <c r="B180" s="71"/>
      <c r="C180" s="71"/>
      <c r="D180" s="71"/>
      <c r="E180" s="71"/>
      <c r="F180" s="71"/>
      <c r="G180" s="71"/>
      <c r="H180" s="71"/>
      <c r="I180" s="71"/>
      <c r="J180" s="71"/>
      <c r="K180" s="71"/>
      <c r="L180" s="71"/>
      <c r="M180" s="71"/>
      <c r="N180" s="71"/>
    </row>
    <row r="181" spans="1:14" x14ac:dyDescent="0.3">
      <c r="A181" s="71"/>
      <c r="B181" s="71"/>
      <c r="C181" s="71"/>
      <c r="D181" s="71"/>
      <c r="E181" s="71"/>
      <c r="F181" s="71"/>
      <c r="G181" s="71"/>
      <c r="H181" s="71"/>
      <c r="I181" s="71"/>
      <c r="J181" s="71"/>
      <c r="K181" s="71"/>
      <c r="L181" s="71"/>
      <c r="M181" s="71"/>
      <c r="N181" s="71"/>
    </row>
    <row r="182" spans="1:14" x14ac:dyDescent="0.3">
      <c r="A182" s="71"/>
      <c r="B182" s="71"/>
      <c r="C182" s="71"/>
      <c r="D182" s="71"/>
      <c r="E182" s="71"/>
      <c r="F182" s="71"/>
      <c r="G182" s="71"/>
      <c r="H182" s="71"/>
      <c r="I182" s="71"/>
      <c r="J182" s="71"/>
      <c r="K182" s="71"/>
      <c r="L182" s="71"/>
      <c r="M182" s="71"/>
      <c r="N182" s="71"/>
    </row>
  </sheetData>
  <sheetProtection password="CAC7" sheet="1" objects="1" scenarios="1"/>
  <mergeCells count="43">
    <mergeCell ref="K29:N29"/>
    <mergeCell ref="K31:N31"/>
    <mergeCell ref="C4:L4"/>
    <mergeCell ref="A25:D25"/>
    <mergeCell ref="C26:D26"/>
    <mergeCell ref="K27:N27"/>
    <mergeCell ref="K28:N28"/>
    <mergeCell ref="J25:J26"/>
    <mergeCell ref="C5:F5"/>
    <mergeCell ref="K26:N26"/>
    <mergeCell ref="E25:I25"/>
    <mergeCell ref="C6:F6"/>
    <mergeCell ref="C7:F7"/>
    <mergeCell ref="C8:F8"/>
    <mergeCell ref="C9:F9"/>
    <mergeCell ref="C10:F10"/>
    <mergeCell ref="A1:B1"/>
    <mergeCell ref="A2:B2"/>
    <mergeCell ref="E1:F1"/>
    <mergeCell ref="G1:O1"/>
    <mergeCell ref="G2:O2"/>
    <mergeCell ref="K33:N33"/>
    <mergeCell ref="K30:N30"/>
    <mergeCell ref="K76:N76"/>
    <mergeCell ref="K73:N73"/>
    <mergeCell ref="K74:N74"/>
    <mergeCell ref="K38:N38"/>
    <mergeCell ref="K34:N34"/>
    <mergeCell ref="K35:N35"/>
    <mergeCell ref="K36:N36"/>
    <mergeCell ref="K37:N37"/>
    <mergeCell ref="K75:N75"/>
    <mergeCell ref="K32:N32"/>
    <mergeCell ref="C11:F11"/>
    <mergeCell ref="C12:F12"/>
    <mergeCell ref="C13:F13"/>
    <mergeCell ref="C15:F15"/>
    <mergeCell ref="C16:F16"/>
    <mergeCell ref="C17:F17"/>
    <mergeCell ref="C18:F18"/>
    <mergeCell ref="C19:F19"/>
    <mergeCell ref="C20:F20"/>
    <mergeCell ref="C21:F21"/>
  </mergeCells>
  <conditionalFormatting sqref="O6:O21">
    <cfRule type="containsText" dxfId="30" priority="1" operator="containsText" text="new">
      <formula>NOT(ISERROR(SEARCH("new",O6)))</formula>
    </cfRule>
    <cfRule type="containsText" dxfId="29" priority="2" operator="containsText" text="none allocated">
      <formula>NOT(ISERROR(SEARCH("none allocated",O6)))</formula>
    </cfRule>
    <cfRule type="cellIs" dxfId="28" priority="3" stopIfTrue="1" operator="lessThanOrEqual">
      <formula>-0.25</formula>
    </cfRule>
    <cfRule type="cellIs" dxfId="27" priority="4" stopIfTrue="1" operator="greaterThanOrEqual">
      <formula>0.25</formula>
    </cfRule>
  </conditionalFormatting>
  <pageMargins left="0.25" right="0.25" top="0.75" bottom="0.75" header="0.3" footer="0.3"/>
  <pageSetup scale="27" fitToHeight="0" orientation="landscape" r:id="rId1"/>
  <headerFooter alignWithMargins="0"/>
  <colBreaks count="1" manualBreakCount="1">
    <brk id="3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90"/>
  <sheetViews>
    <sheetView zoomScale="40" zoomScaleNormal="40" zoomScaleSheetLayoutView="20" zoomScalePageLayoutView="80" workbookViewId="0">
      <selection activeCell="L24" sqref="L24"/>
    </sheetView>
  </sheetViews>
  <sheetFormatPr defaultColWidth="9.109375" defaultRowHeight="17.399999999999999" x14ac:dyDescent="0.3"/>
  <cols>
    <col min="1" max="1" width="15.5546875" style="3" customWidth="1"/>
    <col min="2" max="2" width="37.44140625" style="3" customWidth="1"/>
    <col min="3" max="3" width="62" style="3" customWidth="1"/>
    <col min="4" max="4" width="49.21875" style="3" customWidth="1"/>
    <col min="5" max="5" width="28.77734375" style="3" customWidth="1"/>
    <col min="6" max="6" width="32.21875" style="3" customWidth="1"/>
    <col min="7" max="7" width="31.109375" style="3" customWidth="1"/>
    <col min="8" max="11" width="28" style="3" customWidth="1"/>
    <col min="12" max="12" width="31.77734375" style="3" customWidth="1"/>
    <col min="13" max="13" width="29.77734375" style="3" customWidth="1"/>
    <col min="14" max="14" width="24.88671875" style="3" customWidth="1"/>
    <col min="15" max="15" width="23.77734375" style="3" bestFit="1" customWidth="1"/>
    <col min="16" max="16" width="38.44140625" style="3" customWidth="1"/>
    <col min="17" max="17" width="30.21875" style="3" hidden="1" customWidth="1"/>
    <col min="18" max="16384" width="9.109375" style="3"/>
  </cols>
  <sheetData>
    <row r="1" spans="1:17" s="5" customFormat="1" ht="54" customHeight="1" x14ac:dyDescent="0.25">
      <c r="A1" s="663" t="s">
        <v>200</v>
      </c>
      <c r="B1" s="664"/>
      <c r="C1" s="581">
        <f>'1.0 Customer Attraction'!C1</f>
        <v>73</v>
      </c>
      <c r="D1" s="582" t="s">
        <v>1</v>
      </c>
      <c r="E1" s="707" t="str">
        <f>'1.0 Customer Attraction'!E1:F1</f>
        <v>2017-2026</v>
      </c>
      <c r="F1" s="708"/>
      <c r="G1" s="671" t="s">
        <v>268</v>
      </c>
      <c r="H1" s="672"/>
      <c r="I1" s="672"/>
      <c r="J1" s="672"/>
      <c r="K1" s="672"/>
      <c r="L1" s="672"/>
      <c r="M1" s="672"/>
      <c r="N1" s="672"/>
      <c r="O1" s="673"/>
      <c r="Q1" s="6"/>
    </row>
    <row r="2" spans="1:17" s="5" customFormat="1" ht="54" customHeight="1" x14ac:dyDescent="0.25">
      <c r="A2" s="663" t="s">
        <v>0</v>
      </c>
      <c r="B2" s="665"/>
      <c r="C2" s="583" t="str">
        <f>'1.0 Customer Attraction'!C2</f>
        <v>Chinatown</v>
      </c>
      <c r="D2" s="584"/>
      <c r="E2" s="584"/>
      <c r="F2" s="585"/>
      <c r="G2" s="661" t="s">
        <v>166</v>
      </c>
      <c r="H2" s="661"/>
      <c r="I2" s="661"/>
      <c r="J2" s="661"/>
      <c r="K2" s="661"/>
      <c r="L2" s="661"/>
      <c r="M2" s="661"/>
      <c r="N2" s="661"/>
      <c r="O2" s="662"/>
      <c r="Q2" s="7"/>
    </row>
    <row r="3" spans="1:17" s="8" customFormat="1" ht="21.75" customHeight="1" x14ac:dyDescent="0.35">
      <c r="P3" s="4"/>
    </row>
    <row r="4" spans="1:17" s="4" customFormat="1" ht="21" x14ac:dyDescent="0.35">
      <c r="A4" s="9"/>
      <c r="B4" s="10"/>
      <c r="C4" s="696" t="s">
        <v>128</v>
      </c>
      <c r="D4" s="697"/>
      <c r="E4" s="697"/>
      <c r="F4" s="697"/>
      <c r="G4" s="697"/>
      <c r="H4" s="697"/>
      <c r="I4" s="697"/>
      <c r="J4" s="697"/>
      <c r="K4" s="697"/>
      <c r="L4" s="698"/>
      <c r="M4" s="77"/>
      <c r="N4" s="8"/>
      <c r="O4" s="8"/>
      <c r="Q4" s="8"/>
    </row>
    <row r="5" spans="1:17" s="4" customFormat="1" ht="70.95" customHeight="1" x14ac:dyDescent="0.35">
      <c r="A5" s="109">
        <v>3</v>
      </c>
      <c r="B5" s="79" t="s">
        <v>110</v>
      </c>
      <c r="C5" s="717" t="s">
        <v>140</v>
      </c>
      <c r="D5" s="718"/>
      <c r="E5" s="718"/>
      <c r="F5" s="719"/>
      <c r="G5" s="80" t="s">
        <v>293</v>
      </c>
      <c r="H5" s="81" t="s">
        <v>106</v>
      </c>
      <c r="I5" s="81" t="s">
        <v>4</v>
      </c>
      <c r="J5" s="80" t="s">
        <v>107</v>
      </c>
      <c r="K5" s="81" t="s">
        <v>263</v>
      </c>
      <c r="L5" s="512" t="s">
        <v>273</v>
      </c>
      <c r="M5" s="512" t="s">
        <v>248</v>
      </c>
      <c r="N5" s="469" t="s">
        <v>249</v>
      </c>
      <c r="O5" s="469" t="s">
        <v>251</v>
      </c>
      <c r="Q5" s="8"/>
    </row>
    <row r="6" spans="1:17" s="4" customFormat="1" ht="53.25" customHeight="1" x14ac:dyDescent="0.45">
      <c r="A6" s="37">
        <v>3.01</v>
      </c>
      <c r="B6" s="32" t="s">
        <v>32</v>
      </c>
      <c r="C6" s="674" t="s">
        <v>386</v>
      </c>
      <c r="D6" s="675"/>
      <c r="E6" s="675"/>
      <c r="F6" s="676"/>
      <c r="G6" s="39"/>
      <c r="H6" s="177">
        <v>0</v>
      </c>
      <c r="I6" s="177">
        <v>250</v>
      </c>
      <c r="J6" s="177">
        <v>0</v>
      </c>
      <c r="K6" s="177">
        <v>0</v>
      </c>
      <c r="L6" s="178">
        <f>SUM(G6:K6)</f>
        <v>250</v>
      </c>
      <c r="M6" s="180"/>
      <c r="N6" s="493">
        <f>L6-M6</f>
        <v>250</v>
      </c>
      <c r="O6" s="539" t="str">
        <f t="shared" ref="O6:O17" si="0">IF(AND(L6=0,M6=0),"none allocated",IF(M6=0,"new",N6/M6))</f>
        <v>new</v>
      </c>
      <c r="Q6" s="8"/>
    </row>
    <row r="7" spans="1:17" s="4" customFormat="1" ht="53.25" customHeight="1" x14ac:dyDescent="0.5">
      <c r="A7" s="38">
        <v>3.02</v>
      </c>
      <c r="B7" s="32" t="s">
        <v>34</v>
      </c>
      <c r="C7" s="674" t="s">
        <v>387</v>
      </c>
      <c r="D7" s="675"/>
      <c r="E7" s="675"/>
      <c r="F7" s="676"/>
      <c r="G7" s="39">
        <v>500</v>
      </c>
      <c r="H7" s="177">
        <v>0</v>
      </c>
      <c r="I7" s="177">
        <v>0</v>
      </c>
      <c r="J7" s="179">
        <v>0</v>
      </c>
      <c r="K7" s="177">
        <v>0</v>
      </c>
      <c r="L7" s="178">
        <f t="shared" ref="L7:L17" si="1">SUM(G7:K7)</f>
        <v>500</v>
      </c>
      <c r="M7" s="180">
        <v>0</v>
      </c>
      <c r="N7" s="494">
        <f t="shared" ref="N7:N18" si="2">L7-M7</f>
        <v>500</v>
      </c>
      <c r="O7" s="539" t="str">
        <f t="shared" si="0"/>
        <v>new</v>
      </c>
      <c r="Q7" s="8"/>
    </row>
    <row r="8" spans="1:17" s="4" customFormat="1" ht="53.25" customHeight="1" x14ac:dyDescent="0.5">
      <c r="A8" s="38">
        <v>3.03</v>
      </c>
      <c r="B8" s="32" t="s">
        <v>36</v>
      </c>
      <c r="C8" s="674" t="s">
        <v>311</v>
      </c>
      <c r="D8" s="675"/>
      <c r="E8" s="675"/>
      <c r="F8" s="676"/>
      <c r="G8" s="39">
        <v>0</v>
      </c>
      <c r="H8" s="177">
        <v>0</v>
      </c>
      <c r="I8" s="177">
        <v>250</v>
      </c>
      <c r="J8" s="179">
        <v>0</v>
      </c>
      <c r="K8" s="177">
        <v>0</v>
      </c>
      <c r="L8" s="178">
        <f t="shared" si="1"/>
        <v>250</v>
      </c>
      <c r="M8" s="180">
        <v>0</v>
      </c>
      <c r="N8" s="494">
        <f t="shared" si="2"/>
        <v>250</v>
      </c>
      <c r="O8" s="539" t="str">
        <f t="shared" si="0"/>
        <v>new</v>
      </c>
      <c r="Q8" s="8"/>
    </row>
    <row r="9" spans="1:17" s="4" customFormat="1" ht="53.25" customHeight="1" x14ac:dyDescent="0.5">
      <c r="A9" s="38">
        <v>3.04</v>
      </c>
      <c r="B9" s="32" t="s">
        <v>38</v>
      </c>
      <c r="C9" s="674" t="s">
        <v>385</v>
      </c>
      <c r="D9" s="675"/>
      <c r="E9" s="675"/>
      <c r="F9" s="676"/>
      <c r="G9" s="39"/>
      <c r="H9" s="177">
        <v>0</v>
      </c>
      <c r="I9" s="177"/>
      <c r="J9" s="179">
        <v>0</v>
      </c>
      <c r="K9" s="177">
        <v>0</v>
      </c>
      <c r="L9" s="178">
        <f t="shared" si="1"/>
        <v>0</v>
      </c>
      <c r="M9" s="180">
        <v>0</v>
      </c>
      <c r="N9" s="494">
        <f t="shared" si="2"/>
        <v>0</v>
      </c>
      <c r="O9" s="539" t="str">
        <f t="shared" si="0"/>
        <v>none allocated</v>
      </c>
      <c r="Q9" s="8"/>
    </row>
    <row r="10" spans="1:17" s="4" customFormat="1" ht="53.25" customHeight="1" x14ac:dyDescent="0.5">
      <c r="A10" s="38">
        <v>3.05</v>
      </c>
      <c r="B10" s="32" t="s">
        <v>40</v>
      </c>
      <c r="C10" s="674" t="s">
        <v>311</v>
      </c>
      <c r="D10" s="675"/>
      <c r="E10" s="675"/>
      <c r="F10" s="676"/>
      <c r="G10" s="39">
        <v>0</v>
      </c>
      <c r="H10" s="177">
        <v>0</v>
      </c>
      <c r="I10" s="177">
        <v>0</v>
      </c>
      <c r="J10" s="179">
        <v>0</v>
      </c>
      <c r="K10" s="177">
        <v>0</v>
      </c>
      <c r="L10" s="178">
        <f t="shared" si="1"/>
        <v>0</v>
      </c>
      <c r="M10" s="180">
        <v>0</v>
      </c>
      <c r="N10" s="494">
        <f t="shared" si="2"/>
        <v>0</v>
      </c>
      <c r="O10" s="539" t="str">
        <f t="shared" si="0"/>
        <v>none allocated</v>
      </c>
      <c r="Q10" s="8"/>
    </row>
    <row r="11" spans="1:17" s="4" customFormat="1" ht="53.25" customHeight="1" x14ac:dyDescent="0.5">
      <c r="A11" s="38">
        <v>3.06</v>
      </c>
      <c r="B11" s="116" t="s">
        <v>328</v>
      </c>
      <c r="C11" s="674" t="s">
        <v>311</v>
      </c>
      <c r="D11" s="675"/>
      <c r="E11" s="675"/>
      <c r="F11" s="676"/>
      <c r="G11" s="39">
        <v>0</v>
      </c>
      <c r="H11" s="177">
        <v>0</v>
      </c>
      <c r="I11" s="177">
        <v>0</v>
      </c>
      <c r="J11" s="179">
        <v>0</v>
      </c>
      <c r="K11" s="177">
        <v>0</v>
      </c>
      <c r="L11" s="178">
        <f t="shared" si="1"/>
        <v>0</v>
      </c>
      <c r="M11" s="180">
        <v>0</v>
      </c>
      <c r="N11" s="494">
        <f t="shared" si="2"/>
        <v>0</v>
      </c>
      <c r="O11" s="539" t="str">
        <f t="shared" si="0"/>
        <v>none allocated</v>
      </c>
      <c r="Q11" s="8"/>
    </row>
    <row r="12" spans="1:17" s="4" customFormat="1" ht="53.25" customHeight="1" x14ac:dyDescent="0.5">
      <c r="A12" s="38">
        <v>3.07</v>
      </c>
      <c r="B12" s="116" t="s">
        <v>329</v>
      </c>
      <c r="C12" s="674" t="s">
        <v>311</v>
      </c>
      <c r="D12" s="675"/>
      <c r="E12" s="675"/>
      <c r="F12" s="676"/>
      <c r="G12" s="39">
        <v>0</v>
      </c>
      <c r="H12" s="177">
        <v>0</v>
      </c>
      <c r="I12" s="177">
        <v>0</v>
      </c>
      <c r="J12" s="179">
        <v>0</v>
      </c>
      <c r="K12" s="177">
        <v>0</v>
      </c>
      <c r="L12" s="178">
        <f t="shared" si="1"/>
        <v>0</v>
      </c>
      <c r="M12" s="180">
        <v>0</v>
      </c>
      <c r="N12" s="494">
        <f t="shared" si="2"/>
        <v>0</v>
      </c>
      <c r="O12" s="539" t="str">
        <f t="shared" si="0"/>
        <v>none allocated</v>
      </c>
      <c r="Q12" s="8"/>
    </row>
    <row r="13" spans="1:17" s="4" customFormat="1" ht="53.25" customHeight="1" x14ac:dyDescent="0.5">
      <c r="A13" s="38">
        <v>3.08</v>
      </c>
      <c r="B13" s="116" t="s">
        <v>330</v>
      </c>
      <c r="C13" s="674" t="s">
        <v>311</v>
      </c>
      <c r="D13" s="675"/>
      <c r="E13" s="675"/>
      <c r="F13" s="676"/>
      <c r="G13" s="39">
        <v>0</v>
      </c>
      <c r="H13" s="177">
        <v>0</v>
      </c>
      <c r="I13" s="177">
        <v>0</v>
      </c>
      <c r="J13" s="179">
        <v>0</v>
      </c>
      <c r="K13" s="177">
        <v>0</v>
      </c>
      <c r="L13" s="178">
        <f t="shared" si="1"/>
        <v>0</v>
      </c>
      <c r="M13" s="180">
        <v>0</v>
      </c>
      <c r="N13" s="494">
        <f t="shared" si="2"/>
        <v>0</v>
      </c>
      <c r="O13" s="539" t="str">
        <f t="shared" si="0"/>
        <v>none allocated</v>
      </c>
      <c r="Q13" s="8"/>
    </row>
    <row r="14" spans="1:17" s="4" customFormat="1" ht="53.25" customHeight="1" x14ac:dyDescent="0.5">
      <c r="A14" s="37">
        <v>3.09</v>
      </c>
      <c r="B14" s="116" t="s">
        <v>331</v>
      </c>
      <c r="C14" s="674" t="s">
        <v>311</v>
      </c>
      <c r="D14" s="675"/>
      <c r="E14" s="675"/>
      <c r="F14" s="676"/>
      <c r="G14" s="39">
        <v>0</v>
      </c>
      <c r="H14" s="177">
        <v>0</v>
      </c>
      <c r="I14" s="177">
        <v>0</v>
      </c>
      <c r="J14" s="179">
        <v>0</v>
      </c>
      <c r="K14" s="177">
        <v>0</v>
      </c>
      <c r="L14" s="178">
        <f t="shared" si="1"/>
        <v>0</v>
      </c>
      <c r="M14" s="180">
        <v>0</v>
      </c>
      <c r="N14" s="494">
        <f t="shared" si="2"/>
        <v>0</v>
      </c>
      <c r="O14" s="539" t="str">
        <f t="shared" si="0"/>
        <v>none allocated</v>
      </c>
      <c r="Q14" s="8"/>
    </row>
    <row r="15" spans="1:17" s="4" customFormat="1" ht="53.25" customHeight="1" x14ac:dyDescent="0.5">
      <c r="A15" s="37">
        <v>3.1</v>
      </c>
      <c r="B15" s="116" t="s">
        <v>332</v>
      </c>
      <c r="C15" s="674" t="s">
        <v>311</v>
      </c>
      <c r="D15" s="675"/>
      <c r="E15" s="675"/>
      <c r="F15" s="676"/>
      <c r="G15" s="39">
        <v>0</v>
      </c>
      <c r="H15" s="177">
        <v>0</v>
      </c>
      <c r="I15" s="177">
        <v>0</v>
      </c>
      <c r="J15" s="179">
        <v>0</v>
      </c>
      <c r="K15" s="177">
        <v>0</v>
      </c>
      <c r="L15" s="178">
        <f t="shared" si="1"/>
        <v>0</v>
      </c>
      <c r="M15" s="180">
        <v>0</v>
      </c>
      <c r="N15" s="494">
        <f t="shared" si="2"/>
        <v>0</v>
      </c>
      <c r="O15" s="539" t="str">
        <f t="shared" si="0"/>
        <v>none allocated</v>
      </c>
      <c r="Q15" s="8"/>
    </row>
    <row r="16" spans="1:17" s="4" customFormat="1" ht="53.25" customHeight="1" x14ac:dyDescent="0.5">
      <c r="A16" s="37">
        <v>3.11</v>
      </c>
      <c r="B16" s="116" t="s">
        <v>333</v>
      </c>
      <c r="C16" s="674" t="s">
        <v>311</v>
      </c>
      <c r="D16" s="675"/>
      <c r="E16" s="675"/>
      <c r="F16" s="676"/>
      <c r="G16" s="39">
        <v>0</v>
      </c>
      <c r="H16" s="177">
        <v>0</v>
      </c>
      <c r="I16" s="177">
        <v>0</v>
      </c>
      <c r="J16" s="179">
        <v>0</v>
      </c>
      <c r="K16" s="177">
        <v>0</v>
      </c>
      <c r="L16" s="178">
        <f t="shared" si="1"/>
        <v>0</v>
      </c>
      <c r="M16" s="180">
        <v>0</v>
      </c>
      <c r="N16" s="494">
        <f t="shared" si="2"/>
        <v>0</v>
      </c>
      <c r="O16" s="539" t="str">
        <f t="shared" si="0"/>
        <v>none allocated</v>
      </c>
      <c r="Q16" s="8"/>
    </row>
    <row r="17" spans="1:17" s="4" customFormat="1" ht="53.25" customHeight="1" x14ac:dyDescent="0.5">
      <c r="A17" s="37">
        <v>3.12</v>
      </c>
      <c r="B17" s="116" t="s">
        <v>334</v>
      </c>
      <c r="C17" s="674" t="s">
        <v>311</v>
      </c>
      <c r="D17" s="675"/>
      <c r="E17" s="675"/>
      <c r="F17" s="676"/>
      <c r="G17" s="39">
        <v>0</v>
      </c>
      <c r="H17" s="177">
        <v>0</v>
      </c>
      <c r="I17" s="177">
        <v>0</v>
      </c>
      <c r="J17" s="179">
        <v>0</v>
      </c>
      <c r="K17" s="177">
        <v>0</v>
      </c>
      <c r="L17" s="178">
        <f t="shared" si="1"/>
        <v>0</v>
      </c>
      <c r="M17" s="180">
        <v>0</v>
      </c>
      <c r="N17" s="494">
        <f t="shared" si="2"/>
        <v>0</v>
      </c>
      <c r="O17" s="539" t="str">
        <f t="shared" si="0"/>
        <v>none allocated</v>
      </c>
      <c r="Q17" s="8"/>
    </row>
    <row r="18" spans="1:17" s="4" customFormat="1" ht="30" x14ac:dyDescent="0.5">
      <c r="A18" s="9"/>
      <c r="B18" s="10"/>
      <c r="C18" s="86"/>
      <c r="D18" s="86"/>
      <c r="E18" s="86"/>
      <c r="F18" s="87" t="s">
        <v>23</v>
      </c>
      <c r="G18" s="185">
        <f t="shared" ref="G18:M18" si="3">SUM(G6:G17)</f>
        <v>500</v>
      </c>
      <c r="H18" s="185">
        <f t="shared" si="3"/>
        <v>0</v>
      </c>
      <c r="I18" s="185">
        <f t="shared" si="3"/>
        <v>500</v>
      </c>
      <c r="J18" s="185">
        <f t="shared" si="3"/>
        <v>0</v>
      </c>
      <c r="K18" s="185">
        <f t="shared" si="3"/>
        <v>0</v>
      </c>
      <c r="L18" s="178">
        <f t="shared" si="3"/>
        <v>1000</v>
      </c>
      <c r="M18" s="178">
        <f t="shared" si="3"/>
        <v>0</v>
      </c>
      <c r="N18" s="494">
        <f t="shared" si="2"/>
        <v>1000</v>
      </c>
      <c r="O18" s="542" t="str">
        <f t="shared" ref="O18" si="4">IF(AND(L18=0,M18=0),"none allocated",IF(M18=0,"new",N18/M18))</f>
        <v>new</v>
      </c>
      <c r="Q18" s="8"/>
    </row>
    <row r="19" spans="1:17" s="4" customFormat="1" ht="24.6" x14ac:dyDescent="0.4">
      <c r="A19" s="9"/>
      <c r="B19" s="10"/>
      <c r="C19" s="10"/>
      <c r="D19" s="10"/>
      <c r="E19" s="10"/>
      <c r="F19" s="14"/>
      <c r="G19" s="15"/>
      <c r="H19" s="15"/>
      <c r="I19" s="15"/>
      <c r="J19" s="15"/>
      <c r="K19" s="15"/>
      <c r="L19" s="15"/>
      <c r="M19" s="15"/>
      <c r="N19" s="8"/>
      <c r="O19" s="544">
        <f>COUNTIF(O6:O17,"&gt;=.25")+COUNTIF(O6:O17,"&lt;=-.25")+COUNTIF(O6:O17,"new")</f>
        <v>3</v>
      </c>
      <c r="Q19" s="8"/>
    </row>
    <row r="20" spans="1:17" s="4" customFormat="1" ht="37.5" customHeight="1" x14ac:dyDescent="0.35">
      <c r="A20" s="9"/>
      <c r="B20" s="10"/>
      <c r="C20" s="10"/>
      <c r="D20" s="10"/>
      <c r="E20" s="10"/>
      <c r="F20" s="112"/>
      <c r="G20" s="112"/>
      <c r="H20" s="113"/>
      <c r="I20" s="113"/>
      <c r="J20" s="113"/>
      <c r="K20" s="113"/>
      <c r="L20" s="113"/>
      <c r="M20" s="8"/>
      <c r="N20" s="8"/>
      <c r="O20" s="8"/>
      <c r="Q20" s="8"/>
    </row>
    <row r="21" spans="1:17" s="4" customFormat="1" ht="36.6" customHeight="1" x14ac:dyDescent="0.35">
      <c r="A21" s="677" t="s">
        <v>2</v>
      </c>
      <c r="B21" s="678"/>
      <c r="C21" s="678"/>
      <c r="D21" s="679"/>
      <c r="E21" s="684" t="s">
        <v>274</v>
      </c>
      <c r="F21" s="685"/>
      <c r="G21" s="685"/>
      <c r="H21" s="685"/>
      <c r="I21" s="685"/>
      <c r="J21" s="683" t="s">
        <v>305</v>
      </c>
      <c r="K21" s="114"/>
      <c r="L21" s="8"/>
      <c r="M21" s="8"/>
      <c r="N21" s="8"/>
      <c r="O21" s="8"/>
      <c r="Q21" s="8"/>
    </row>
    <row r="22" spans="1:17" s="4" customFormat="1" ht="52.2" customHeight="1" x14ac:dyDescent="0.35">
      <c r="A22" s="93">
        <v>3</v>
      </c>
      <c r="B22" s="115" t="s">
        <v>110</v>
      </c>
      <c r="C22" s="680" t="s">
        <v>109</v>
      </c>
      <c r="D22" s="682" t="s">
        <v>7</v>
      </c>
      <c r="E22" s="95" t="s">
        <v>8</v>
      </c>
      <c r="F22" s="95" t="s">
        <v>9</v>
      </c>
      <c r="G22" s="95" t="s">
        <v>10</v>
      </c>
      <c r="H22" s="95" t="s">
        <v>11</v>
      </c>
      <c r="I22" s="108" t="s">
        <v>275</v>
      </c>
      <c r="J22" s="683"/>
      <c r="K22" s="720" t="s">
        <v>231</v>
      </c>
      <c r="L22" s="721"/>
      <c r="M22" s="721"/>
      <c r="N22" s="722"/>
      <c r="O22" s="8"/>
      <c r="Q22" s="8"/>
    </row>
    <row r="23" spans="1:17" s="4" customFormat="1" ht="43.5" customHeight="1" x14ac:dyDescent="0.35">
      <c r="A23" s="408">
        <f>A6</f>
        <v>3.01</v>
      </c>
      <c r="B23" s="42" t="str">
        <f>B6</f>
        <v xml:space="preserve">Garbage/Recycling Material Program </v>
      </c>
      <c r="C23" s="442" t="s">
        <v>388</v>
      </c>
      <c r="D23" s="443"/>
      <c r="E23" s="174">
        <v>2</v>
      </c>
      <c r="F23" s="174">
        <v>2</v>
      </c>
      <c r="G23" s="174">
        <v>2</v>
      </c>
      <c r="H23" s="174">
        <v>2</v>
      </c>
      <c r="I23" s="593">
        <f>SUM(E23:H23)</f>
        <v>8</v>
      </c>
      <c r="J23" s="414">
        <v>8</v>
      </c>
      <c r="K23" s="704"/>
      <c r="L23" s="705"/>
      <c r="M23" s="705"/>
      <c r="N23" s="706"/>
      <c r="O23" s="11"/>
      <c r="P23" s="526"/>
      <c r="Q23" s="11"/>
    </row>
    <row r="24" spans="1:17" s="4" customFormat="1" ht="43.5" customHeight="1" x14ac:dyDescent="0.35">
      <c r="A24" s="408">
        <v>3.02</v>
      </c>
      <c r="B24" s="42" t="s">
        <v>34</v>
      </c>
      <c r="C24" s="442" t="s">
        <v>389</v>
      </c>
      <c r="D24" s="443"/>
      <c r="E24" s="174">
        <v>1</v>
      </c>
      <c r="F24" s="174">
        <v>0</v>
      </c>
      <c r="G24" s="174">
        <v>1</v>
      </c>
      <c r="H24" s="174">
        <v>0</v>
      </c>
      <c r="I24" s="593">
        <f t="shared" ref="I24:I34" si="5">SUM(E24:H24)</f>
        <v>2</v>
      </c>
      <c r="J24" s="414"/>
      <c r="K24" s="437"/>
      <c r="L24" s="438"/>
      <c r="M24" s="438"/>
      <c r="N24" s="439"/>
      <c r="O24" s="11"/>
      <c r="P24" s="526"/>
      <c r="Q24" s="11"/>
    </row>
    <row r="25" spans="1:17" s="4" customFormat="1" ht="62.4" customHeight="1" x14ac:dyDescent="0.35">
      <c r="A25" s="408">
        <f>A8</f>
        <v>3.03</v>
      </c>
      <c r="B25" s="42" t="str">
        <f>B8</f>
        <v>Public Transit Enhancements</v>
      </c>
      <c r="C25" s="442" t="s">
        <v>408</v>
      </c>
      <c r="D25" s="443"/>
      <c r="E25" s="174">
        <v>1</v>
      </c>
      <c r="F25" s="174">
        <v>0</v>
      </c>
      <c r="G25" s="174">
        <v>1</v>
      </c>
      <c r="H25" s="174">
        <v>0</v>
      </c>
      <c r="I25" s="593">
        <f t="shared" si="5"/>
        <v>2</v>
      </c>
      <c r="J25" s="414"/>
      <c r="K25" s="704"/>
      <c r="L25" s="705"/>
      <c r="M25" s="705"/>
      <c r="N25" s="706"/>
      <c r="O25" s="13"/>
      <c r="P25" s="527"/>
      <c r="Q25" s="13"/>
    </row>
    <row r="26" spans="1:17" s="4" customFormat="1" ht="62.4" customHeight="1" x14ac:dyDescent="0.35">
      <c r="A26" s="408">
        <v>3.04</v>
      </c>
      <c r="B26" s="42" t="str">
        <f>B9</f>
        <v>Bicycle Transit Enhancements</v>
      </c>
      <c r="C26" s="442" t="s">
        <v>22</v>
      </c>
      <c r="D26" s="443"/>
      <c r="E26" s="174"/>
      <c r="F26" s="174"/>
      <c r="G26" s="174"/>
      <c r="H26" s="174"/>
      <c r="I26" s="593">
        <f t="shared" si="5"/>
        <v>0</v>
      </c>
      <c r="J26" s="414"/>
      <c r="K26" s="437"/>
      <c r="L26" s="438"/>
      <c r="M26" s="438"/>
      <c r="N26" s="439"/>
      <c r="O26" s="13"/>
      <c r="P26" s="527"/>
      <c r="Q26" s="13"/>
    </row>
    <row r="27" spans="1:17" s="4" customFormat="1" ht="43.5" customHeight="1" x14ac:dyDescent="0.35">
      <c r="A27" s="408">
        <f t="shared" ref="A27:A34" si="6">A10</f>
        <v>3.05</v>
      </c>
      <c r="B27" s="42" t="s">
        <v>40</v>
      </c>
      <c r="C27" s="442" t="s">
        <v>22</v>
      </c>
      <c r="D27" s="443"/>
      <c r="E27" s="174"/>
      <c r="F27" s="174"/>
      <c r="G27" s="174"/>
      <c r="H27" s="174"/>
      <c r="I27" s="593">
        <f t="shared" si="5"/>
        <v>0</v>
      </c>
      <c r="J27" s="414"/>
      <c r="K27" s="704"/>
      <c r="L27" s="705"/>
      <c r="M27" s="705"/>
      <c r="N27" s="706"/>
      <c r="O27" s="12"/>
      <c r="P27" s="528"/>
      <c r="Q27" s="12"/>
    </row>
    <row r="28" spans="1:17" s="4" customFormat="1" ht="43.5" customHeight="1" x14ac:dyDescent="0.35">
      <c r="A28" s="408">
        <f t="shared" si="6"/>
        <v>3.06</v>
      </c>
      <c r="B28" s="594" t="str">
        <f t="shared" ref="B28:B34" si="7">B11</f>
        <v>[Enter on Tab 3.0 Cell B11]</v>
      </c>
      <c r="C28" s="442" t="s">
        <v>22</v>
      </c>
      <c r="D28" s="443"/>
      <c r="E28" s="174"/>
      <c r="F28" s="174"/>
      <c r="G28" s="174"/>
      <c r="H28" s="174"/>
      <c r="I28" s="593">
        <f t="shared" si="5"/>
        <v>0</v>
      </c>
      <c r="J28" s="414"/>
      <c r="K28" s="704"/>
      <c r="L28" s="705"/>
      <c r="M28" s="705"/>
      <c r="N28" s="706"/>
      <c r="O28" s="8"/>
      <c r="Q28" s="8"/>
    </row>
    <row r="29" spans="1:17" s="4" customFormat="1" ht="43.5" customHeight="1" x14ac:dyDescent="0.35">
      <c r="A29" s="408">
        <f t="shared" si="6"/>
        <v>3.07</v>
      </c>
      <c r="B29" s="594" t="str">
        <f t="shared" si="7"/>
        <v>[Enter on Tab 3.0 Cell B12]</v>
      </c>
      <c r="C29" s="442" t="s">
        <v>22</v>
      </c>
      <c r="D29" s="443"/>
      <c r="E29" s="174"/>
      <c r="F29" s="174"/>
      <c r="G29" s="174"/>
      <c r="H29" s="174"/>
      <c r="I29" s="593">
        <f t="shared" si="5"/>
        <v>0</v>
      </c>
      <c r="J29" s="414"/>
      <c r="K29" s="704"/>
      <c r="L29" s="705"/>
      <c r="M29" s="705"/>
      <c r="N29" s="706"/>
      <c r="O29" s="8"/>
      <c r="Q29" s="8"/>
    </row>
    <row r="30" spans="1:17" s="4" customFormat="1" ht="43.5" customHeight="1" x14ac:dyDescent="0.35">
      <c r="A30" s="408">
        <f t="shared" si="6"/>
        <v>3.08</v>
      </c>
      <c r="B30" s="594" t="str">
        <f t="shared" si="7"/>
        <v>[Enter on Tab 3.0 Cell B13]</v>
      </c>
      <c r="C30" s="442" t="s">
        <v>22</v>
      </c>
      <c r="D30" s="443"/>
      <c r="E30" s="174"/>
      <c r="F30" s="174"/>
      <c r="G30" s="174"/>
      <c r="H30" s="174"/>
      <c r="I30" s="593">
        <f t="shared" si="5"/>
        <v>0</v>
      </c>
      <c r="J30" s="414"/>
      <c r="K30" s="704"/>
      <c r="L30" s="705"/>
      <c r="M30" s="705"/>
      <c r="N30" s="706"/>
      <c r="O30" s="8"/>
      <c r="Q30" s="8"/>
    </row>
    <row r="31" spans="1:17" s="4" customFormat="1" ht="43.5" customHeight="1" x14ac:dyDescent="0.35">
      <c r="A31" s="408">
        <f t="shared" si="6"/>
        <v>3.09</v>
      </c>
      <c r="B31" s="594" t="str">
        <f t="shared" si="7"/>
        <v>[Enter on Tab 3.0 Cell B14]</v>
      </c>
      <c r="C31" s="442" t="s">
        <v>22</v>
      </c>
      <c r="D31" s="443"/>
      <c r="E31" s="174"/>
      <c r="F31" s="174"/>
      <c r="G31" s="174"/>
      <c r="H31" s="174"/>
      <c r="I31" s="593">
        <f t="shared" si="5"/>
        <v>0</v>
      </c>
      <c r="J31" s="414"/>
      <c r="K31" s="704"/>
      <c r="L31" s="705"/>
      <c r="M31" s="705"/>
      <c r="N31" s="706"/>
      <c r="O31" s="8"/>
      <c r="Q31" s="8"/>
    </row>
    <row r="32" spans="1:17" s="4" customFormat="1" ht="43.5" customHeight="1" x14ac:dyDescent="0.35">
      <c r="A32" s="408">
        <f t="shared" si="6"/>
        <v>3.1</v>
      </c>
      <c r="B32" s="594" t="str">
        <f t="shared" si="7"/>
        <v>[Enter on Tab 3.0 Cell B15]</v>
      </c>
      <c r="C32" s="442" t="s">
        <v>22</v>
      </c>
      <c r="D32" s="443"/>
      <c r="E32" s="174"/>
      <c r="F32" s="174"/>
      <c r="G32" s="174"/>
      <c r="H32" s="174"/>
      <c r="I32" s="593">
        <f t="shared" si="5"/>
        <v>0</v>
      </c>
      <c r="J32" s="414"/>
      <c r="K32" s="704"/>
      <c r="L32" s="705"/>
      <c r="M32" s="705"/>
      <c r="N32" s="706"/>
      <c r="O32" s="8"/>
      <c r="Q32" s="8"/>
    </row>
    <row r="33" spans="1:17" s="4" customFormat="1" ht="43.5" customHeight="1" x14ac:dyDescent="0.35">
      <c r="A33" s="408">
        <f t="shared" si="6"/>
        <v>3.11</v>
      </c>
      <c r="B33" s="594" t="str">
        <f t="shared" si="7"/>
        <v>[Enter on Tab 3.0 Cell B16]</v>
      </c>
      <c r="C33" s="442" t="s">
        <v>22</v>
      </c>
      <c r="D33" s="443"/>
      <c r="E33" s="174"/>
      <c r="F33" s="174"/>
      <c r="G33" s="174"/>
      <c r="H33" s="174"/>
      <c r="I33" s="593">
        <f t="shared" si="5"/>
        <v>0</v>
      </c>
      <c r="J33" s="414"/>
      <c r="K33" s="704"/>
      <c r="L33" s="705"/>
      <c r="M33" s="705"/>
      <c r="N33" s="706"/>
      <c r="O33" s="8"/>
      <c r="Q33" s="8"/>
    </row>
    <row r="34" spans="1:17" s="4" customFormat="1" ht="43.5" customHeight="1" x14ac:dyDescent="0.35">
      <c r="A34" s="408">
        <f t="shared" si="6"/>
        <v>3.12</v>
      </c>
      <c r="B34" s="594" t="str">
        <f t="shared" si="7"/>
        <v>[Enter on Tab 3.0 Cell B17]</v>
      </c>
      <c r="C34" s="442" t="s">
        <v>22</v>
      </c>
      <c r="D34" s="443"/>
      <c r="E34" s="174"/>
      <c r="F34" s="174"/>
      <c r="G34" s="174"/>
      <c r="H34" s="174"/>
      <c r="I34" s="593">
        <f t="shared" si="5"/>
        <v>0</v>
      </c>
      <c r="J34" s="414"/>
      <c r="K34" s="704"/>
      <c r="L34" s="705"/>
      <c r="M34" s="705"/>
      <c r="N34" s="706"/>
      <c r="O34" s="8"/>
      <c r="Q34" s="8"/>
    </row>
    <row r="35" spans="1:17" s="4" customFormat="1" ht="20.399999999999999" hidden="1" x14ac:dyDescent="0.35">
      <c r="A35" s="411"/>
      <c r="B35" s="411"/>
      <c r="C35" s="411"/>
      <c r="D35" s="411"/>
      <c r="E35" s="411"/>
      <c r="F35" s="411"/>
      <c r="G35" s="411"/>
      <c r="H35" s="411"/>
      <c r="I35" s="411"/>
      <c r="J35" s="411"/>
      <c r="K35" s="411"/>
      <c r="L35" s="411"/>
      <c r="M35" s="411"/>
      <c r="N35" s="412"/>
    </row>
    <row r="36" spans="1:17" s="4" customFormat="1" ht="20.399999999999999" hidden="1" x14ac:dyDescent="0.35">
      <c r="A36" s="411"/>
      <c r="B36" s="411"/>
      <c r="C36" s="411"/>
      <c r="D36" s="411"/>
      <c r="E36" s="411"/>
      <c r="F36" s="411"/>
      <c r="G36" s="411"/>
      <c r="H36" s="411"/>
      <c r="I36" s="411"/>
      <c r="J36" s="411"/>
      <c r="K36" s="411"/>
      <c r="L36" s="411"/>
      <c r="M36" s="411"/>
      <c r="N36" s="412"/>
    </row>
    <row r="37" spans="1:17" hidden="1" x14ac:dyDescent="0.3">
      <c r="A37" s="71"/>
      <c r="B37" s="71"/>
      <c r="C37" s="71"/>
      <c r="D37" s="71"/>
      <c r="E37" s="71"/>
      <c r="F37" s="71"/>
      <c r="G37" s="71"/>
      <c r="H37" s="71"/>
      <c r="I37" s="71"/>
      <c r="J37" s="71"/>
      <c r="K37" s="71"/>
      <c r="L37" s="71"/>
      <c r="M37" s="71"/>
      <c r="N37" s="71"/>
    </row>
    <row r="38" spans="1:17" hidden="1" x14ac:dyDescent="0.3">
      <c r="A38" s="71"/>
      <c r="B38" s="71"/>
      <c r="C38" s="71"/>
      <c r="D38" s="71"/>
      <c r="E38" s="71"/>
      <c r="F38" s="71"/>
      <c r="G38" s="71"/>
      <c r="H38" s="71"/>
      <c r="I38" s="71"/>
      <c r="J38" s="71"/>
      <c r="K38" s="71"/>
      <c r="L38" s="71"/>
      <c r="M38" s="71"/>
      <c r="N38" s="71"/>
    </row>
    <row r="39" spans="1:17" hidden="1" x14ac:dyDescent="0.3">
      <c r="A39" s="71"/>
      <c r="B39" s="71"/>
      <c r="C39" s="71"/>
      <c r="D39" s="71"/>
      <c r="E39" s="71"/>
      <c r="F39" s="71"/>
      <c r="G39" s="71"/>
      <c r="H39" s="71"/>
      <c r="I39" s="71"/>
      <c r="J39" s="71"/>
      <c r="K39" s="71"/>
      <c r="L39" s="71"/>
      <c r="M39" s="71"/>
      <c r="N39" s="71"/>
    </row>
    <row r="40" spans="1:17" hidden="1" x14ac:dyDescent="0.3">
      <c r="A40" s="71"/>
      <c r="B40" s="71"/>
      <c r="C40" s="71"/>
      <c r="D40" s="71"/>
      <c r="E40" s="71"/>
      <c r="F40" s="71"/>
      <c r="G40" s="71"/>
      <c r="H40" s="71"/>
      <c r="I40" s="71"/>
      <c r="J40" s="71"/>
      <c r="K40" s="71"/>
      <c r="L40" s="71"/>
      <c r="M40" s="71"/>
      <c r="N40" s="71"/>
    </row>
    <row r="41" spans="1:17" hidden="1" x14ac:dyDescent="0.3">
      <c r="A41" s="71"/>
      <c r="B41" s="71"/>
      <c r="C41" s="71"/>
      <c r="D41" s="71"/>
      <c r="E41" s="71"/>
      <c r="F41" s="71"/>
      <c r="G41" s="71"/>
      <c r="H41" s="71"/>
      <c r="I41" s="71"/>
      <c r="J41" s="71"/>
      <c r="K41" s="71"/>
      <c r="L41" s="71"/>
      <c r="M41" s="71"/>
      <c r="N41" s="71"/>
    </row>
    <row r="42" spans="1:17" hidden="1" x14ac:dyDescent="0.3">
      <c r="A42" s="71"/>
      <c r="B42" s="71"/>
      <c r="C42" s="71"/>
      <c r="D42" s="71"/>
      <c r="E42" s="71"/>
      <c r="F42" s="71"/>
      <c r="G42" s="71"/>
      <c r="H42" s="71"/>
      <c r="I42" s="71"/>
      <c r="J42" s="71"/>
      <c r="K42" s="71"/>
      <c r="L42" s="71"/>
      <c r="M42" s="71"/>
      <c r="N42" s="71"/>
    </row>
    <row r="43" spans="1:17" hidden="1" x14ac:dyDescent="0.3">
      <c r="A43" s="71"/>
      <c r="B43" s="71"/>
      <c r="C43" s="71"/>
      <c r="D43" s="71"/>
      <c r="E43" s="71"/>
      <c r="F43" s="71"/>
      <c r="G43" s="71"/>
      <c r="H43" s="71"/>
      <c r="I43" s="71"/>
      <c r="J43" s="71"/>
      <c r="K43" s="71"/>
      <c r="L43" s="71"/>
      <c r="M43" s="71"/>
      <c r="N43" s="71"/>
    </row>
    <row r="44" spans="1:17" hidden="1" x14ac:dyDescent="0.3">
      <c r="A44" s="71"/>
      <c r="B44" s="71"/>
      <c r="C44" s="71"/>
      <c r="D44" s="71"/>
      <c r="E44" s="71"/>
      <c r="F44" s="71"/>
      <c r="G44" s="71"/>
      <c r="H44" s="71"/>
      <c r="I44" s="71"/>
      <c r="J44" s="71"/>
      <c r="K44" s="71"/>
      <c r="L44" s="71"/>
      <c r="M44" s="71"/>
      <c r="N44" s="71"/>
    </row>
    <row r="45" spans="1:17" hidden="1" x14ac:dyDescent="0.3">
      <c r="A45" s="71"/>
      <c r="B45" s="71"/>
      <c r="C45" s="71"/>
      <c r="D45" s="71"/>
      <c r="E45" s="71"/>
      <c r="F45" s="71"/>
      <c r="G45" s="71"/>
      <c r="H45" s="71"/>
      <c r="I45" s="71"/>
      <c r="J45" s="71"/>
      <c r="K45" s="71"/>
      <c r="L45" s="71"/>
      <c r="M45" s="71"/>
      <c r="N45" s="71"/>
    </row>
    <row r="46" spans="1:17" hidden="1" x14ac:dyDescent="0.3">
      <c r="A46" s="71"/>
      <c r="B46" s="71"/>
      <c r="C46" s="71"/>
      <c r="D46" s="71"/>
      <c r="E46" s="71"/>
      <c r="F46" s="71"/>
      <c r="G46" s="71"/>
      <c r="H46" s="71"/>
      <c r="I46" s="71"/>
      <c r="J46" s="71"/>
      <c r="K46" s="71"/>
      <c r="L46" s="71"/>
      <c r="M46" s="71"/>
      <c r="N46" s="71"/>
    </row>
    <row r="47" spans="1:17" hidden="1" x14ac:dyDescent="0.3">
      <c r="A47" s="71"/>
      <c r="B47" s="71"/>
      <c r="C47" s="71"/>
      <c r="D47" s="71"/>
      <c r="E47" s="71"/>
      <c r="F47" s="71"/>
      <c r="G47" s="71"/>
      <c r="H47" s="71"/>
      <c r="I47" s="71"/>
      <c r="J47" s="71"/>
      <c r="K47" s="71"/>
      <c r="L47" s="71"/>
      <c r="M47" s="71"/>
      <c r="N47" s="71"/>
    </row>
    <row r="48" spans="1:17" hidden="1" x14ac:dyDescent="0.3">
      <c r="A48" s="71"/>
      <c r="B48" s="71"/>
      <c r="C48" s="71"/>
      <c r="D48" s="71"/>
      <c r="E48" s="71"/>
      <c r="F48" s="71"/>
      <c r="G48" s="71"/>
      <c r="H48" s="71"/>
      <c r="I48" s="71"/>
      <c r="J48" s="71"/>
      <c r="K48" s="71"/>
      <c r="L48" s="71"/>
      <c r="M48" s="71"/>
      <c r="N48" s="71"/>
    </row>
    <row r="49" spans="1:14" hidden="1" x14ac:dyDescent="0.3">
      <c r="A49" s="71"/>
      <c r="B49" s="71"/>
      <c r="C49" s="71"/>
      <c r="D49" s="71"/>
      <c r="E49" s="71"/>
      <c r="F49" s="71"/>
      <c r="G49" s="71"/>
      <c r="H49" s="71"/>
      <c r="I49" s="71"/>
      <c r="J49" s="71"/>
      <c r="K49" s="71"/>
      <c r="L49" s="71"/>
      <c r="M49" s="71"/>
      <c r="N49" s="71"/>
    </row>
    <row r="50" spans="1:14" hidden="1" x14ac:dyDescent="0.3">
      <c r="A50" s="71"/>
      <c r="B50" s="71"/>
      <c r="C50" s="71"/>
      <c r="D50" s="71"/>
      <c r="E50" s="71"/>
      <c r="F50" s="71"/>
      <c r="G50" s="71"/>
      <c r="H50" s="71"/>
      <c r="I50" s="71"/>
      <c r="J50" s="71"/>
      <c r="K50" s="71"/>
      <c r="L50" s="71"/>
      <c r="M50" s="71"/>
      <c r="N50" s="71"/>
    </row>
    <row r="51" spans="1:14" hidden="1" x14ac:dyDescent="0.3">
      <c r="A51" s="71"/>
      <c r="B51" s="71"/>
      <c r="C51" s="71"/>
      <c r="D51" s="71"/>
      <c r="E51" s="71"/>
      <c r="F51" s="71"/>
      <c r="G51" s="71"/>
      <c r="H51" s="71"/>
      <c r="I51" s="71"/>
      <c r="J51" s="71"/>
      <c r="K51" s="71"/>
      <c r="L51" s="71"/>
      <c r="M51" s="71"/>
      <c r="N51" s="71"/>
    </row>
    <row r="52" spans="1:14" hidden="1" x14ac:dyDescent="0.3">
      <c r="A52" s="71"/>
      <c r="B52" s="71"/>
      <c r="C52" s="71"/>
      <c r="D52" s="71"/>
      <c r="E52" s="71"/>
      <c r="F52" s="71"/>
      <c r="G52" s="71"/>
      <c r="H52" s="71"/>
      <c r="I52" s="71"/>
      <c r="J52" s="71"/>
      <c r="K52" s="71"/>
      <c r="L52" s="71"/>
      <c r="M52" s="71"/>
      <c r="N52" s="71"/>
    </row>
    <row r="53" spans="1:14" hidden="1" x14ac:dyDescent="0.3">
      <c r="A53" s="71"/>
      <c r="B53" s="71"/>
      <c r="C53" s="71"/>
      <c r="D53" s="71"/>
      <c r="E53" s="71"/>
      <c r="F53" s="71"/>
      <c r="G53" s="71"/>
      <c r="H53" s="71"/>
      <c r="I53" s="71"/>
      <c r="J53" s="71"/>
      <c r="K53" s="71"/>
      <c r="L53" s="71"/>
      <c r="M53" s="71"/>
      <c r="N53" s="71"/>
    </row>
    <row r="54" spans="1:14" hidden="1" x14ac:dyDescent="0.3">
      <c r="A54" s="71"/>
      <c r="B54" s="71"/>
      <c r="C54" s="71"/>
      <c r="D54" s="71"/>
      <c r="E54" s="71"/>
      <c r="F54" s="71"/>
      <c r="G54" s="71"/>
      <c r="H54" s="71"/>
      <c r="I54" s="71"/>
      <c r="J54" s="71"/>
      <c r="K54" s="71"/>
      <c r="L54" s="71"/>
      <c r="M54" s="71"/>
      <c r="N54" s="71"/>
    </row>
    <row r="55" spans="1:14" hidden="1" x14ac:dyDescent="0.3">
      <c r="A55" s="71"/>
      <c r="B55" s="71"/>
      <c r="C55" s="71"/>
      <c r="D55" s="71"/>
      <c r="E55" s="71"/>
      <c r="F55" s="71"/>
      <c r="G55" s="71"/>
      <c r="H55" s="71"/>
      <c r="I55" s="71"/>
      <c r="J55" s="71"/>
      <c r="K55" s="71"/>
      <c r="L55" s="71"/>
      <c r="M55" s="71"/>
      <c r="N55" s="71"/>
    </row>
    <row r="56" spans="1:14" hidden="1" x14ac:dyDescent="0.3">
      <c r="A56" s="71"/>
      <c r="B56" s="71"/>
      <c r="C56" s="71"/>
      <c r="D56" s="71"/>
      <c r="E56" s="71"/>
      <c r="F56" s="71"/>
      <c r="G56" s="71"/>
      <c r="H56" s="71"/>
      <c r="I56" s="71"/>
      <c r="J56" s="71"/>
      <c r="K56" s="71"/>
      <c r="L56" s="71"/>
      <c r="M56" s="71"/>
      <c r="N56" s="71"/>
    </row>
    <row r="57" spans="1:14" hidden="1" x14ac:dyDescent="0.3">
      <c r="A57" s="71"/>
      <c r="B57" s="71"/>
      <c r="C57" s="71"/>
      <c r="D57" s="71"/>
      <c r="E57" s="71"/>
      <c r="F57" s="71"/>
      <c r="G57" s="71"/>
      <c r="H57" s="71"/>
      <c r="I57" s="71"/>
      <c r="J57" s="71"/>
      <c r="K57" s="71"/>
      <c r="L57" s="71"/>
      <c r="M57" s="71"/>
      <c r="N57" s="71"/>
    </row>
    <row r="58" spans="1:14" hidden="1" x14ac:dyDescent="0.3">
      <c r="A58" s="71"/>
      <c r="B58" s="71"/>
      <c r="C58" s="71"/>
      <c r="D58" s="71"/>
      <c r="E58" s="71"/>
      <c r="F58" s="71"/>
      <c r="G58" s="71"/>
      <c r="H58" s="71"/>
      <c r="I58" s="71"/>
      <c r="J58" s="71"/>
      <c r="K58" s="71"/>
      <c r="L58" s="71"/>
      <c r="M58" s="71"/>
      <c r="N58" s="71"/>
    </row>
    <row r="59" spans="1:14" hidden="1" x14ac:dyDescent="0.3">
      <c r="A59" s="71"/>
      <c r="B59" s="71"/>
      <c r="C59" s="71"/>
      <c r="D59" s="71"/>
      <c r="E59" s="71"/>
      <c r="F59" s="71"/>
      <c r="G59" s="71"/>
      <c r="H59" s="71"/>
      <c r="I59" s="71"/>
      <c r="J59" s="71"/>
      <c r="K59" s="71"/>
      <c r="L59" s="71"/>
      <c r="M59" s="71"/>
      <c r="N59" s="71"/>
    </row>
    <row r="60" spans="1:14" hidden="1" x14ac:dyDescent="0.3">
      <c r="A60" s="71"/>
      <c r="B60" s="71"/>
      <c r="C60" s="71"/>
      <c r="D60" s="71"/>
      <c r="E60" s="71"/>
      <c r="F60" s="71"/>
      <c r="G60" s="71"/>
      <c r="H60" s="71"/>
      <c r="I60" s="71"/>
      <c r="J60" s="71"/>
      <c r="K60" s="71"/>
      <c r="L60" s="71"/>
      <c r="M60" s="71"/>
      <c r="N60" s="71"/>
    </row>
    <row r="61" spans="1:14" hidden="1" x14ac:dyDescent="0.3">
      <c r="A61" s="71"/>
      <c r="B61" s="71"/>
      <c r="C61" s="71"/>
      <c r="D61" s="71"/>
      <c r="E61" s="71"/>
      <c r="F61" s="71"/>
      <c r="G61" s="71"/>
      <c r="H61" s="71"/>
      <c r="I61" s="71"/>
      <c r="J61" s="71"/>
      <c r="K61" s="71"/>
      <c r="L61" s="71"/>
      <c r="M61" s="71"/>
      <c r="N61" s="71"/>
    </row>
    <row r="62" spans="1:14" hidden="1" x14ac:dyDescent="0.3">
      <c r="A62" s="71"/>
      <c r="B62" s="71"/>
      <c r="C62" s="71"/>
      <c r="D62" s="71"/>
      <c r="E62" s="71"/>
      <c r="F62" s="71"/>
      <c r="G62" s="71"/>
      <c r="H62" s="71"/>
      <c r="I62" s="71"/>
      <c r="J62" s="71"/>
      <c r="K62" s="71"/>
      <c r="L62" s="71"/>
      <c r="M62" s="71"/>
      <c r="N62" s="71"/>
    </row>
    <row r="63" spans="1:14" hidden="1" x14ac:dyDescent="0.3">
      <c r="A63" s="71"/>
      <c r="B63" s="71"/>
      <c r="C63" s="71"/>
      <c r="D63" s="71"/>
      <c r="E63" s="71"/>
      <c r="F63" s="71"/>
      <c r="G63" s="71"/>
      <c r="H63" s="71"/>
      <c r="I63" s="71"/>
      <c r="J63" s="71"/>
      <c r="K63" s="71"/>
      <c r="L63" s="71"/>
      <c r="M63" s="71"/>
      <c r="N63" s="71"/>
    </row>
    <row r="64" spans="1:14" hidden="1" x14ac:dyDescent="0.3">
      <c r="A64" s="71"/>
      <c r="B64" s="71"/>
      <c r="C64" s="71"/>
      <c r="D64" s="71"/>
      <c r="E64" s="71"/>
      <c r="F64" s="71"/>
      <c r="G64" s="71"/>
      <c r="H64" s="71"/>
      <c r="I64" s="71"/>
      <c r="J64" s="71"/>
      <c r="K64" s="71"/>
      <c r="L64" s="71"/>
      <c r="M64" s="71"/>
      <c r="N64" s="71"/>
    </row>
    <row r="65" spans="1:14" hidden="1" x14ac:dyDescent="0.3">
      <c r="A65" s="71"/>
      <c r="B65" s="71"/>
      <c r="C65" s="71"/>
      <c r="D65" s="71"/>
      <c r="E65" s="71"/>
      <c r="F65" s="71"/>
      <c r="G65" s="71"/>
      <c r="H65" s="71"/>
      <c r="I65" s="71"/>
      <c r="J65" s="71"/>
      <c r="K65" s="71"/>
      <c r="L65" s="71"/>
      <c r="M65" s="71"/>
      <c r="N65" s="71"/>
    </row>
    <row r="66" spans="1:14" hidden="1" x14ac:dyDescent="0.3">
      <c r="A66" s="71"/>
      <c r="B66" s="71"/>
      <c r="C66" s="71"/>
      <c r="D66" s="71"/>
      <c r="E66" s="71"/>
      <c r="F66" s="71"/>
      <c r="G66" s="71"/>
      <c r="H66" s="71"/>
      <c r="I66" s="71"/>
      <c r="J66" s="71"/>
      <c r="K66" s="71"/>
      <c r="L66" s="71"/>
      <c r="M66" s="71"/>
      <c r="N66" s="71"/>
    </row>
    <row r="67" spans="1:14" hidden="1" x14ac:dyDescent="0.3">
      <c r="A67" s="71"/>
      <c r="B67" s="71"/>
      <c r="C67" s="71"/>
      <c r="D67" s="71"/>
      <c r="E67" s="71"/>
      <c r="F67" s="71"/>
      <c r="G67" s="71"/>
      <c r="H67" s="71"/>
      <c r="I67" s="71"/>
      <c r="J67" s="71"/>
      <c r="K67" s="71"/>
      <c r="L67" s="71"/>
      <c r="M67" s="71"/>
      <c r="N67" s="71"/>
    </row>
    <row r="68" spans="1:14" hidden="1" x14ac:dyDescent="0.3">
      <c r="A68" s="71"/>
      <c r="B68" s="71"/>
      <c r="C68" s="71"/>
      <c r="D68" s="71"/>
      <c r="E68" s="71"/>
      <c r="F68" s="71"/>
      <c r="G68" s="71"/>
      <c r="H68" s="71"/>
      <c r="I68" s="71"/>
      <c r="J68" s="71"/>
      <c r="K68" s="71"/>
      <c r="L68" s="71"/>
      <c r="M68" s="71"/>
      <c r="N68" s="71"/>
    </row>
    <row r="69" spans="1:14" x14ac:dyDescent="0.3">
      <c r="A69" s="71"/>
      <c r="B69" s="71"/>
      <c r="C69" s="71"/>
      <c r="D69" s="71"/>
      <c r="E69" s="71"/>
      <c r="F69" s="71"/>
      <c r="G69" s="71"/>
      <c r="H69" s="71"/>
      <c r="I69" s="71"/>
      <c r="J69" s="71"/>
      <c r="K69" s="71"/>
      <c r="L69" s="71"/>
      <c r="M69" s="71"/>
      <c r="N69" s="71"/>
    </row>
    <row r="70" spans="1:14" x14ac:dyDescent="0.3">
      <c r="A70" s="71"/>
      <c r="B70" s="71"/>
      <c r="C70" s="71"/>
      <c r="D70" s="71"/>
      <c r="E70" s="71"/>
      <c r="F70" s="71"/>
      <c r="G70" s="71"/>
      <c r="H70" s="71"/>
      <c r="I70" s="71"/>
      <c r="J70" s="71"/>
      <c r="K70" s="71"/>
      <c r="L70" s="71"/>
      <c r="M70" s="71"/>
      <c r="N70" s="71"/>
    </row>
    <row r="71" spans="1:14" x14ac:dyDescent="0.3">
      <c r="A71" s="71"/>
      <c r="B71" s="71"/>
      <c r="C71" s="71"/>
      <c r="D71" s="71"/>
      <c r="E71" s="71"/>
      <c r="F71" s="71"/>
      <c r="G71" s="71"/>
      <c r="H71" s="71"/>
      <c r="I71" s="71"/>
      <c r="J71" s="71"/>
      <c r="K71" s="71"/>
      <c r="L71" s="71"/>
      <c r="M71" s="71"/>
      <c r="N71" s="71"/>
    </row>
    <row r="72" spans="1:14" x14ac:dyDescent="0.3">
      <c r="A72" s="71"/>
      <c r="B72" s="71"/>
      <c r="C72" s="71"/>
      <c r="D72" s="71"/>
      <c r="E72" s="71"/>
      <c r="F72" s="71"/>
      <c r="G72" s="71"/>
      <c r="H72" s="71"/>
      <c r="I72" s="71"/>
      <c r="J72" s="71"/>
      <c r="K72" s="71"/>
      <c r="L72" s="71"/>
      <c r="M72" s="71"/>
      <c r="N72" s="71"/>
    </row>
    <row r="73" spans="1:14" x14ac:dyDescent="0.3">
      <c r="A73" s="71"/>
      <c r="B73" s="71"/>
      <c r="C73" s="71"/>
      <c r="D73" s="71"/>
      <c r="E73" s="71"/>
      <c r="F73" s="71"/>
      <c r="G73" s="71"/>
      <c r="H73" s="71"/>
      <c r="I73" s="71"/>
      <c r="J73" s="71"/>
      <c r="K73" s="71"/>
      <c r="L73" s="71"/>
      <c r="M73" s="71"/>
      <c r="N73" s="71"/>
    </row>
    <row r="74" spans="1:14" x14ac:dyDescent="0.3">
      <c r="A74" s="71"/>
      <c r="B74" s="71"/>
      <c r="C74" s="71"/>
      <c r="D74" s="71"/>
      <c r="E74" s="71"/>
      <c r="F74" s="71"/>
      <c r="G74" s="71"/>
      <c r="H74" s="71"/>
      <c r="I74" s="71"/>
      <c r="J74" s="71"/>
      <c r="K74" s="71"/>
      <c r="L74" s="71"/>
      <c r="M74" s="71"/>
      <c r="N74" s="71"/>
    </row>
    <row r="75" spans="1:14" x14ac:dyDescent="0.3">
      <c r="A75" s="71"/>
      <c r="B75" s="71"/>
      <c r="C75" s="71"/>
      <c r="D75" s="71"/>
      <c r="E75" s="71"/>
      <c r="F75" s="71"/>
      <c r="G75" s="71"/>
      <c r="H75" s="71"/>
      <c r="I75" s="71"/>
      <c r="J75" s="71"/>
      <c r="K75" s="71"/>
      <c r="L75" s="71"/>
      <c r="M75" s="71"/>
      <c r="N75" s="71"/>
    </row>
    <row r="76" spans="1:14" x14ac:dyDescent="0.3">
      <c r="A76" s="71"/>
      <c r="B76" s="71"/>
      <c r="C76" s="71"/>
      <c r="D76" s="71"/>
      <c r="E76" s="71"/>
      <c r="F76" s="71"/>
      <c r="G76" s="71"/>
      <c r="H76" s="71"/>
      <c r="I76" s="71"/>
      <c r="J76" s="71"/>
      <c r="K76" s="71"/>
      <c r="L76" s="71"/>
      <c r="M76" s="71"/>
      <c r="N76" s="71"/>
    </row>
    <row r="77" spans="1:14" x14ac:dyDescent="0.3">
      <c r="A77" s="71"/>
      <c r="B77" s="71"/>
      <c r="C77" s="71"/>
      <c r="D77" s="71"/>
      <c r="E77" s="71"/>
      <c r="F77" s="71"/>
      <c r="G77" s="71"/>
      <c r="H77" s="71"/>
      <c r="I77" s="71"/>
      <c r="J77" s="71"/>
      <c r="K77" s="71"/>
      <c r="L77" s="71"/>
      <c r="M77" s="71"/>
      <c r="N77" s="71"/>
    </row>
    <row r="78" spans="1:14" x14ac:dyDescent="0.3">
      <c r="A78" s="71"/>
      <c r="B78" s="71"/>
      <c r="C78" s="71"/>
      <c r="D78" s="71"/>
      <c r="E78" s="71"/>
      <c r="F78" s="71"/>
      <c r="G78" s="71"/>
      <c r="H78" s="71"/>
      <c r="I78" s="71"/>
      <c r="J78" s="71"/>
      <c r="K78" s="71"/>
      <c r="L78" s="71"/>
      <c r="M78" s="71"/>
      <c r="N78" s="71"/>
    </row>
    <row r="79" spans="1:14" x14ac:dyDescent="0.3">
      <c r="A79" s="71"/>
      <c r="B79" s="71"/>
      <c r="C79" s="71"/>
      <c r="D79" s="71"/>
      <c r="E79" s="71"/>
      <c r="F79" s="71"/>
      <c r="G79" s="71"/>
      <c r="H79" s="71"/>
      <c r="I79" s="71"/>
      <c r="J79" s="71"/>
      <c r="K79" s="71"/>
      <c r="L79" s="71"/>
      <c r="M79" s="71"/>
      <c r="N79" s="71"/>
    </row>
    <row r="80" spans="1:14" x14ac:dyDescent="0.3">
      <c r="A80" s="71"/>
      <c r="B80" s="71"/>
      <c r="C80" s="71"/>
      <c r="D80" s="71"/>
      <c r="E80" s="71"/>
      <c r="F80" s="71"/>
      <c r="G80" s="71"/>
      <c r="H80" s="71"/>
      <c r="I80" s="71"/>
      <c r="J80" s="71"/>
      <c r="K80" s="71"/>
      <c r="L80" s="71"/>
      <c r="M80" s="71"/>
      <c r="N80" s="71"/>
    </row>
    <row r="81" spans="1:14" x14ac:dyDescent="0.3">
      <c r="A81" s="71"/>
      <c r="B81" s="71"/>
      <c r="C81" s="71"/>
      <c r="D81" s="71"/>
      <c r="E81" s="71"/>
      <c r="F81" s="71"/>
      <c r="G81" s="71"/>
      <c r="H81" s="71"/>
      <c r="I81" s="71"/>
      <c r="J81" s="71"/>
      <c r="K81" s="71"/>
      <c r="L81" s="71"/>
      <c r="M81" s="71"/>
      <c r="N81" s="71"/>
    </row>
    <row r="82" spans="1:14" x14ac:dyDescent="0.3">
      <c r="A82" s="71"/>
      <c r="B82" s="71"/>
      <c r="C82" s="71"/>
      <c r="D82" s="71"/>
      <c r="E82" s="71"/>
      <c r="F82" s="71"/>
      <c r="G82" s="71"/>
      <c r="H82" s="71"/>
      <c r="I82" s="71"/>
      <c r="J82" s="71"/>
      <c r="K82" s="71"/>
      <c r="L82" s="71"/>
      <c r="M82" s="71"/>
      <c r="N82" s="71"/>
    </row>
    <row r="83" spans="1:14" x14ac:dyDescent="0.3">
      <c r="A83" s="71"/>
      <c r="B83" s="71"/>
      <c r="C83" s="71"/>
      <c r="D83" s="71"/>
      <c r="E83" s="71"/>
      <c r="F83" s="71"/>
      <c r="G83" s="71"/>
      <c r="H83" s="71"/>
      <c r="I83" s="71"/>
      <c r="J83" s="71"/>
      <c r="K83" s="71"/>
      <c r="L83" s="71"/>
      <c r="M83" s="71"/>
      <c r="N83" s="71"/>
    </row>
    <row r="84" spans="1:14" x14ac:dyDescent="0.3">
      <c r="A84" s="71"/>
      <c r="B84" s="71"/>
      <c r="C84" s="71"/>
      <c r="D84" s="71"/>
      <c r="E84" s="71"/>
      <c r="F84" s="71"/>
      <c r="G84" s="71"/>
      <c r="H84" s="71"/>
      <c r="I84" s="71"/>
      <c r="J84" s="71"/>
      <c r="K84" s="71"/>
      <c r="L84" s="71"/>
      <c r="M84" s="71"/>
      <c r="N84" s="71"/>
    </row>
    <row r="85" spans="1:14" x14ac:dyDescent="0.3">
      <c r="A85" s="71"/>
      <c r="B85" s="71"/>
      <c r="C85" s="71"/>
      <c r="D85" s="71"/>
      <c r="E85" s="71"/>
      <c r="F85" s="71"/>
      <c r="G85" s="71"/>
      <c r="H85" s="71"/>
      <c r="I85" s="71"/>
      <c r="J85" s="71"/>
      <c r="K85" s="71"/>
      <c r="L85" s="71"/>
      <c r="M85" s="71"/>
      <c r="N85" s="71"/>
    </row>
    <row r="86" spans="1:14" x14ac:dyDescent="0.3">
      <c r="A86" s="71"/>
      <c r="B86" s="71"/>
      <c r="C86" s="71"/>
      <c r="D86" s="71"/>
      <c r="E86" s="71"/>
      <c r="F86" s="71"/>
      <c r="G86" s="71"/>
      <c r="H86" s="71"/>
      <c r="I86" s="71"/>
      <c r="J86" s="71"/>
      <c r="K86" s="71"/>
      <c r="L86" s="71"/>
      <c r="M86" s="71"/>
      <c r="N86" s="71"/>
    </row>
    <row r="87" spans="1:14" x14ac:dyDescent="0.3">
      <c r="A87" s="71"/>
      <c r="B87" s="71"/>
      <c r="C87" s="71"/>
      <c r="D87" s="71"/>
      <c r="E87" s="71"/>
      <c r="F87" s="71"/>
      <c r="G87" s="71"/>
      <c r="H87" s="71"/>
      <c r="I87" s="71"/>
      <c r="J87" s="71"/>
      <c r="K87" s="71"/>
      <c r="L87" s="71"/>
      <c r="M87" s="71"/>
      <c r="N87" s="71"/>
    </row>
    <row r="88" spans="1:14" x14ac:dyDescent="0.3">
      <c r="A88" s="71"/>
      <c r="B88" s="71"/>
      <c r="C88" s="71"/>
      <c r="D88" s="71"/>
      <c r="E88" s="71"/>
      <c r="F88" s="71"/>
      <c r="G88" s="71"/>
      <c r="H88" s="71"/>
      <c r="I88" s="71"/>
      <c r="J88" s="71"/>
      <c r="K88" s="71"/>
      <c r="L88" s="71"/>
      <c r="M88" s="71"/>
      <c r="N88" s="71"/>
    </row>
    <row r="89" spans="1:14" x14ac:dyDescent="0.3">
      <c r="A89" s="71"/>
      <c r="B89" s="71"/>
      <c r="C89" s="71"/>
      <c r="D89" s="71"/>
      <c r="E89" s="71"/>
      <c r="F89" s="71"/>
      <c r="G89" s="71"/>
      <c r="H89" s="71"/>
      <c r="I89" s="71"/>
      <c r="J89" s="71"/>
      <c r="K89" s="71"/>
      <c r="L89" s="71"/>
      <c r="M89" s="71"/>
      <c r="N89" s="71"/>
    </row>
    <row r="90" spans="1:14" x14ac:dyDescent="0.3">
      <c r="A90" s="71"/>
      <c r="B90" s="71"/>
      <c r="C90" s="71"/>
      <c r="D90" s="71"/>
      <c r="E90" s="71"/>
      <c r="F90" s="71"/>
      <c r="G90" s="71"/>
      <c r="H90" s="71"/>
      <c r="I90" s="71"/>
      <c r="J90" s="71"/>
      <c r="K90" s="71"/>
      <c r="L90" s="71"/>
      <c r="M90" s="71"/>
      <c r="N90" s="71"/>
    </row>
    <row r="91" spans="1:14" x14ac:dyDescent="0.3">
      <c r="A91" s="71"/>
      <c r="B91" s="71"/>
      <c r="C91" s="71"/>
      <c r="D91" s="71"/>
      <c r="E91" s="71"/>
      <c r="F91" s="71"/>
      <c r="G91" s="71"/>
      <c r="H91" s="71"/>
      <c r="I91" s="71"/>
      <c r="J91" s="71"/>
      <c r="K91" s="71"/>
      <c r="L91" s="71"/>
      <c r="M91" s="71"/>
      <c r="N91" s="71"/>
    </row>
    <row r="92" spans="1:14" x14ac:dyDescent="0.3">
      <c r="A92" s="71"/>
      <c r="B92" s="71"/>
      <c r="C92" s="71"/>
      <c r="D92" s="71"/>
      <c r="E92" s="71"/>
      <c r="F92" s="71"/>
      <c r="G92" s="71"/>
      <c r="H92" s="71"/>
      <c r="I92" s="71"/>
      <c r="J92" s="71"/>
      <c r="K92" s="71"/>
      <c r="L92" s="71"/>
      <c r="M92" s="71"/>
      <c r="N92" s="71"/>
    </row>
    <row r="93" spans="1:14" x14ac:dyDescent="0.3">
      <c r="A93" s="71"/>
      <c r="B93" s="71"/>
      <c r="C93" s="71"/>
      <c r="D93" s="71"/>
      <c r="E93" s="71"/>
      <c r="F93" s="71"/>
      <c r="G93" s="71"/>
      <c r="H93" s="71"/>
      <c r="I93" s="71"/>
      <c r="J93" s="71"/>
      <c r="K93" s="71"/>
      <c r="L93" s="71"/>
      <c r="M93" s="71"/>
      <c r="N93" s="71"/>
    </row>
    <row r="94" spans="1:14" x14ac:dyDescent="0.3">
      <c r="A94" s="71"/>
      <c r="B94" s="71"/>
      <c r="C94" s="71"/>
      <c r="D94" s="71"/>
      <c r="E94" s="71"/>
      <c r="F94" s="71"/>
      <c r="G94" s="71"/>
      <c r="H94" s="71"/>
      <c r="I94" s="71"/>
      <c r="J94" s="71"/>
      <c r="K94" s="71"/>
      <c r="L94" s="71"/>
      <c r="M94" s="71"/>
      <c r="N94" s="71"/>
    </row>
    <row r="95" spans="1:14" x14ac:dyDescent="0.3">
      <c r="A95" s="71"/>
      <c r="B95" s="71"/>
      <c r="C95" s="71"/>
      <c r="D95" s="71"/>
      <c r="E95" s="71"/>
      <c r="F95" s="71"/>
      <c r="G95" s="71"/>
      <c r="H95" s="71"/>
      <c r="I95" s="71"/>
      <c r="J95" s="71"/>
      <c r="K95" s="71"/>
      <c r="L95" s="71"/>
      <c r="M95" s="71"/>
      <c r="N95" s="71"/>
    </row>
    <row r="96" spans="1:14" x14ac:dyDescent="0.3">
      <c r="A96" s="71"/>
      <c r="B96" s="71"/>
      <c r="C96" s="71"/>
      <c r="D96" s="71"/>
      <c r="E96" s="71"/>
      <c r="F96" s="71"/>
      <c r="G96" s="71"/>
      <c r="H96" s="71"/>
      <c r="I96" s="71"/>
      <c r="J96" s="71"/>
      <c r="K96" s="71"/>
      <c r="L96" s="71"/>
      <c r="M96" s="71"/>
      <c r="N96" s="71"/>
    </row>
    <row r="97" spans="1:14" x14ac:dyDescent="0.3">
      <c r="A97" s="71"/>
      <c r="B97" s="71"/>
      <c r="C97" s="71"/>
      <c r="D97" s="71"/>
      <c r="E97" s="71"/>
      <c r="F97" s="71"/>
      <c r="G97" s="71"/>
      <c r="H97" s="71"/>
      <c r="I97" s="71"/>
      <c r="J97" s="71"/>
      <c r="K97" s="71"/>
      <c r="L97" s="71"/>
      <c r="M97" s="71"/>
      <c r="N97" s="71"/>
    </row>
    <row r="98" spans="1:14" x14ac:dyDescent="0.3">
      <c r="A98" s="71"/>
      <c r="B98" s="71"/>
      <c r="C98" s="71"/>
      <c r="D98" s="71"/>
      <c r="E98" s="71"/>
      <c r="F98" s="71"/>
      <c r="G98" s="71"/>
      <c r="H98" s="71"/>
      <c r="I98" s="71"/>
      <c r="J98" s="71"/>
      <c r="K98" s="71"/>
      <c r="L98" s="71"/>
      <c r="M98" s="71"/>
      <c r="N98" s="71"/>
    </row>
    <row r="99" spans="1:14" x14ac:dyDescent="0.3">
      <c r="A99" s="71"/>
      <c r="B99" s="71"/>
      <c r="C99" s="71"/>
      <c r="D99" s="71"/>
      <c r="E99" s="71"/>
      <c r="F99" s="71"/>
      <c r="G99" s="71"/>
      <c r="H99" s="71"/>
      <c r="I99" s="71"/>
      <c r="J99" s="71"/>
      <c r="K99" s="71"/>
      <c r="L99" s="71"/>
      <c r="M99" s="71"/>
      <c r="N99" s="71"/>
    </row>
    <row r="100" spans="1:14" x14ac:dyDescent="0.3">
      <c r="A100" s="71"/>
      <c r="B100" s="71"/>
      <c r="C100" s="71"/>
      <c r="D100" s="71"/>
      <c r="E100" s="71"/>
      <c r="F100" s="71"/>
      <c r="G100" s="71"/>
      <c r="H100" s="71"/>
      <c r="I100" s="71"/>
      <c r="J100" s="71"/>
      <c r="K100" s="71"/>
      <c r="L100" s="71"/>
      <c r="M100" s="71"/>
      <c r="N100" s="71"/>
    </row>
    <row r="101" spans="1:14" x14ac:dyDescent="0.3">
      <c r="A101" s="71"/>
      <c r="B101" s="71"/>
      <c r="C101" s="71"/>
      <c r="D101" s="71"/>
      <c r="E101" s="71"/>
      <c r="F101" s="71"/>
      <c r="G101" s="71"/>
      <c r="H101" s="71"/>
      <c r="I101" s="71"/>
      <c r="J101" s="71"/>
      <c r="K101" s="71"/>
      <c r="L101" s="71"/>
      <c r="M101" s="71"/>
      <c r="N101" s="71"/>
    </row>
    <row r="102" spans="1:14" x14ac:dyDescent="0.3">
      <c r="A102" s="71"/>
      <c r="B102" s="71"/>
      <c r="C102" s="71"/>
      <c r="D102" s="71"/>
      <c r="E102" s="71"/>
      <c r="F102" s="71"/>
      <c r="G102" s="71"/>
      <c r="H102" s="71"/>
      <c r="I102" s="71"/>
      <c r="J102" s="71"/>
      <c r="K102" s="71"/>
      <c r="L102" s="71"/>
      <c r="M102" s="71"/>
      <c r="N102" s="71"/>
    </row>
    <row r="103" spans="1:14" x14ac:dyDescent="0.3">
      <c r="A103" s="71"/>
      <c r="B103" s="71"/>
      <c r="C103" s="71"/>
      <c r="D103" s="71"/>
      <c r="E103" s="71"/>
      <c r="F103" s="71"/>
      <c r="G103" s="71"/>
      <c r="H103" s="71"/>
      <c r="I103" s="71"/>
      <c r="J103" s="71"/>
      <c r="K103" s="71"/>
      <c r="L103" s="71"/>
      <c r="M103" s="71"/>
      <c r="N103" s="71"/>
    </row>
    <row r="104" spans="1:14" x14ac:dyDescent="0.3">
      <c r="A104" s="71"/>
      <c r="B104" s="71"/>
      <c r="C104" s="71"/>
      <c r="D104" s="71"/>
      <c r="E104" s="71"/>
      <c r="F104" s="71"/>
      <c r="G104" s="71"/>
      <c r="H104" s="71"/>
      <c r="I104" s="71"/>
      <c r="J104" s="71"/>
      <c r="K104" s="71"/>
      <c r="L104" s="71"/>
      <c r="M104" s="71"/>
      <c r="N104" s="71"/>
    </row>
    <row r="105" spans="1:14" x14ac:dyDescent="0.3">
      <c r="A105" s="71"/>
      <c r="B105" s="71"/>
      <c r="C105" s="71"/>
      <c r="D105" s="71"/>
      <c r="E105" s="71"/>
      <c r="F105" s="71"/>
      <c r="G105" s="71"/>
      <c r="H105" s="71"/>
      <c r="I105" s="71"/>
      <c r="J105" s="71"/>
      <c r="K105" s="71"/>
      <c r="L105" s="71"/>
      <c r="M105" s="71"/>
      <c r="N105" s="71"/>
    </row>
    <row r="106" spans="1:14" x14ac:dyDescent="0.3">
      <c r="A106" s="71"/>
      <c r="B106" s="71"/>
      <c r="C106" s="71"/>
      <c r="D106" s="71"/>
      <c r="E106" s="71"/>
      <c r="F106" s="71"/>
      <c r="G106" s="71"/>
      <c r="H106" s="71"/>
      <c r="I106" s="71"/>
      <c r="J106" s="71"/>
      <c r="K106" s="71"/>
      <c r="L106" s="71"/>
      <c r="M106" s="71"/>
      <c r="N106" s="71"/>
    </row>
    <row r="107" spans="1:14" x14ac:dyDescent="0.3">
      <c r="A107" s="71"/>
      <c r="B107" s="71"/>
      <c r="C107" s="71"/>
      <c r="D107" s="71"/>
      <c r="E107" s="71"/>
      <c r="F107" s="71"/>
      <c r="G107" s="71"/>
      <c r="H107" s="71"/>
      <c r="I107" s="71"/>
      <c r="J107" s="71"/>
      <c r="K107" s="71"/>
      <c r="L107" s="71"/>
      <c r="M107" s="71"/>
      <c r="N107" s="71"/>
    </row>
    <row r="108" spans="1:14" x14ac:dyDescent="0.3">
      <c r="A108" s="71"/>
      <c r="B108" s="71"/>
      <c r="C108" s="71"/>
      <c r="D108" s="71"/>
      <c r="E108" s="71"/>
      <c r="F108" s="71"/>
      <c r="G108" s="71"/>
      <c r="H108" s="71"/>
      <c r="I108" s="71"/>
      <c r="J108" s="71"/>
      <c r="K108" s="71"/>
      <c r="L108" s="71"/>
      <c r="M108" s="71"/>
      <c r="N108" s="71"/>
    </row>
    <row r="109" spans="1:14" x14ac:dyDescent="0.3">
      <c r="A109" s="71"/>
      <c r="B109" s="71"/>
      <c r="C109" s="71"/>
      <c r="D109" s="71"/>
      <c r="E109" s="71"/>
      <c r="F109" s="71"/>
      <c r="G109" s="71"/>
      <c r="H109" s="71"/>
      <c r="I109" s="71"/>
      <c r="J109" s="71"/>
      <c r="K109" s="71"/>
      <c r="L109" s="71"/>
      <c r="M109" s="71"/>
      <c r="N109" s="71"/>
    </row>
    <row r="110" spans="1:14" x14ac:dyDescent="0.3">
      <c r="A110" s="71"/>
      <c r="B110" s="71"/>
      <c r="C110" s="71"/>
      <c r="D110" s="71"/>
      <c r="E110" s="71"/>
      <c r="F110" s="71"/>
      <c r="G110" s="71"/>
      <c r="H110" s="71"/>
      <c r="I110" s="71"/>
      <c r="J110" s="71"/>
      <c r="K110" s="71"/>
      <c r="L110" s="71"/>
      <c r="M110" s="71"/>
      <c r="N110" s="71"/>
    </row>
    <row r="111" spans="1:14" x14ac:dyDescent="0.3">
      <c r="A111" s="71"/>
      <c r="B111" s="71"/>
      <c r="C111" s="71"/>
      <c r="D111" s="71"/>
      <c r="E111" s="71"/>
      <c r="F111" s="71"/>
      <c r="G111" s="71"/>
      <c r="H111" s="71"/>
      <c r="I111" s="71"/>
      <c r="J111" s="71"/>
      <c r="K111" s="71"/>
      <c r="L111" s="71"/>
      <c r="M111" s="71"/>
      <c r="N111" s="71"/>
    </row>
    <row r="112" spans="1:14" x14ac:dyDescent="0.3">
      <c r="A112" s="71"/>
      <c r="B112" s="71"/>
      <c r="C112" s="71"/>
      <c r="D112" s="71"/>
      <c r="E112" s="71"/>
      <c r="F112" s="71"/>
      <c r="G112" s="71"/>
      <c r="H112" s="71"/>
      <c r="I112" s="71"/>
      <c r="J112" s="71"/>
      <c r="K112" s="71"/>
      <c r="L112" s="71"/>
      <c r="M112" s="71"/>
      <c r="N112" s="71"/>
    </row>
    <row r="113" spans="1:14" x14ac:dyDescent="0.3">
      <c r="A113" s="71"/>
      <c r="B113" s="71"/>
      <c r="C113" s="71"/>
      <c r="D113" s="71"/>
      <c r="E113" s="71"/>
      <c r="F113" s="71"/>
      <c r="G113" s="71"/>
      <c r="H113" s="71"/>
      <c r="I113" s="71"/>
      <c r="J113" s="71"/>
      <c r="K113" s="71"/>
      <c r="L113" s="71"/>
      <c r="M113" s="71"/>
      <c r="N113" s="71"/>
    </row>
    <row r="114" spans="1:14" x14ac:dyDescent="0.3">
      <c r="A114" s="71"/>
      <c r="B114" s="71"/>
      <c r="C114" s="71"/>
      <c r="D114" s="71"/>
      <c r="E114" s="71"/>
      <c r="F114" s="71"/>
      <c r="G114" s="71"/>
      <c r="H114" s="71"/>
      <c r="I114" s="71"/>
      <c r="J114" s="71"/>
      <c r="K114" s="71"/>
      <c r="L114" s="71"/>
      <c r="M114" s="71"/>
      <c r="N114" s="71"/>
    </row>
    <row r="115" spans="1:14" x14ac:dyDescent="0.3">
      <c r="A115" s="71"/>
      <c r="B115" s="71"/>
      <c r="C115" s="71"/>
      <c r="D115" s="71"/>
      <c r="E115" s="71"/>
      <c r="F115" s="71"/>
      <c r="G115" s="71"/>
      <c r="H115" s="71"/>
      <c r="I115" s="71"/>
      <c r="J115" s="71"/>
      <c r="K115" s="71"/>
      <c r="L115" s="71"/>
      <c r="M115" s="71"/>
      <c r="N115" s="71"/>
    </row>
    <row r="116" spans="1:14" x14ac:dyDescent="0.3">
      <c r="A116" s="71"/>
      <c r="B116" s="71"/>
      <c r="C116" s="71"/>
      <c r="D116" s="71"/>
      <c r="E116" s="71"/>
      <c r="F116" s="71"/>
      <c r="G116" s="71"/>
      <c r="H116" s="71"/>
      <c r="I116" s="71"/>
      <c r="J116" s="71"/>
      <c r="K116" s="71"/>
      <c r="L116" s="71"/>
      <c r="M116" s="71"/>
      <c r="N116" s="71"/>
    </row>
    <row r="117" spans="1:14" x14ac:dyDescent="0.3">
      <c r="A117" s="71"/>
      <c r="B117" s="71"/>
      <c r="C117" s="71"/>
      <c r="D117" s="71"/>
      <c r="E117" s="71"/>
      <c r="F117" s="71"/>
      <c r="G117" s="71"/>
      <c r="H117" s="71"/>
      <c r="I117" s="71"/>
      <c r="J117" s="71"/>
      <c r="K117" s="71"/>
      <c r="L117" s="71"/>
      <c r="M117" s="71"/>
      <c r="N117" s="71"/>
    </row>
    <row r="118" spans="1:14" x14ac:dyDescent="0.3">
      <c r="A118" s="71"/>
      <c r="B118" s="71"/>
      <c r="C118" s="71"/>
      <c r="D118" s="71"/>
      <c r="E118" s="71"/>
      <c r="F118" s="71"/>
      <c r="G118" s="71"/>
      <c r="H118" s="71"/>
      <c r="I118" s="71"/>
      <c r="J118" s="71"/>
      <c r="K118" s="71"/>
      <c r="L118" s="71"/>
      <c r="M118" s="71"/>
      <c r="N118" s="71"/>
    </row>
    <row r="119" spans="1:14" x14ac:dyDescent="0.3">
      <c r="A119" s="71"/>
      <c r="B119" s="71"/>
      <c r="C119" s="71"/>
      <c r="D119" s="71"/>
      <c r="E119" s="71"/>
      <c r="F119" s="71"/>
      <c r="G119" s="71"/>
      <c r="H119" s="71"/>
      <c r="I119" s="71"/>
      <c r="J119" s="71"/>
      <c r="K119" s="71"/>
      <c r="L119" s="71"/>
      <c r="M119" s="71"/>
      <c r="N119" s="71"/>
    </row>
    <row r="120" spans="1:14" x14ac:dyDescent="0.3">
      <c r="A120" s="71"/>
      <c r="B120" s="71"/>
      <c r="C120" s="71"/>
      <c r="D120" s="71"/>
      <c r="E120" s="71"/>
      <c r="F120" s="71"/>
      <c r="G120" s="71"/>
      <c r="H120" s="71"/>
      <c r="I120" s="71"/>
      <c r="J120" s="71"/>
      <c r="K120" s="71"/>
      <c r="L120" s="71"/>
      <c r="M120" s="71"/>
      <c r="N120" s="71"/>
    </row>
    <row r="121" spans="1:14" x14ac:dyDescent="0.3">
      <c r="A121" s="71"/>
      <c r="B121" s="71"/>
      <c r="C121" s="71"/>
      <c r="D121" s="71"/>
      <c r="E121" s="71"/>
      <c r="F121" s="71"/>
      <c r="G121" s="71"/>
      <c r="H121" s="71"/>
      <c r="I121" s="71"/>
      <c r="J121" s="71"/>
      <c r="K121" s="71"/>
      <c r="L121" s="71"/>
      <c r="M121" s="71"/>
      <c r="N121" s="71"/>
    </row>
    <row r="122" spans="1:14" x14ac:dyDescent="0.3">
      <c r="A122" s="71"/>
      <c r="B122" s="71"/>
      <c r="C122" s="71"/>
      <c r="D122" s="71"/>
      <c r="E122" s="71"/>
      <c r="F122" s="71"/>
      <c r="G122" s="71"/>
      <c r="H122" s="71"/>
      <c r="I122" s="71"/>
      <c r="J122" s="71"/>
      <c r="K122" s="71"/>
      <c r="L122" s="71"/>
      <c r="M122" s="71"/>
      <c r="N122" s="71"/>
    </row>
    <row r="123" spans="1:14" x14ac:dyDescent="0.3">
      <c r="A123" s="71"/>
      <c r="B123" s="71"/>
      <c r="C123" s="71"/>
      <c r="D123" s="71"/>
      <c r="E123" s="71"/>
      <c r="F123" s="71"/>
      <c r="G123" s="71"/>
      <c r="H123" s="71"/>
      <c r="I123" s="71"/>
      <c r="J123" s="71"/>
      <c r="K123" s="71"/>
      <c r="L123" s="71"/>
      <c r="M123" s="71"/>
      <c r="N123" s="71"/>
    </row>
    <row r="124" spans="1:14" x14ac:dyDescent="0.3">
      <c r="A124" s="71"/>
      <c r="B124" s="71"/>
      <c r="C124" s="71"/>
      <c r="D124" s="71"/>
      <c r="E124" s="71"/>
      <c r="F124" s="71"/>
      <c r="G124" s="71"/>
      <c r="H124" s="71"/>
      <c r="I124" s="71"/>
      <c r="J124" s="71"/>
      <c r="K124" s="71"/>
      <c r="L124" s="71"/>
      <c r="M124" s="71"/>
      <c r="N124" s="71"/>
    </row>
    <row r="125" spans="1:14" x14ac:dyDescent="0.3">
      <c r="A125" s="71"/>
      <c r="B125" s="71"/>
      <c r="C125" s="71"/>
      <c r="D125" s="71"/>
      <c r="E125" s="71"/>
      <c r="F125" s="71"/>
      <c r="G125" s="71"/>
      <c r="H125" s="71"/>
      <c r="I125" s="71"/>
      <c r="J125" s="71"/>
      <c r="K125" s="71"/>
      <c r="L125" s="71"/>
      <c r="M125" s="71"/>
      <c r="N125" s="71"/>
    </row>
    <row r="126" spans="1:14" x14ac:dyDescent="0.3">
      <c r="A126" s="71"/>
      <c r="B126" s="71"/>
      <c r="C126" s="71"/>
      <c r="D126" s="71"/>
      <c r="E126" s="71"/>
      <c r="F126" s="71"/>
      <c r="G126" s="71"/>
      <c r="H126" s="71"/>
      <c r="I126" s="71"/>
      <c r="J126" s="71"/>
      <c r="K126" s="71"/>
      <c r="L126" s="71"/>
      <c r="M126" s="71"/>
      <c r="N126" s="71"/>
    </row>
    <row r="127" spans="1:14" x14ac:dyDescent="0.3">
      <c r="A127" s="71"/>
      <c r="B127" s="71"/>
      <c r="C127" s="71"/>
      <c r="D127" s="71"/>
      <c r="E127" s="71"/>
      <c r="F127" s="71"/>
      <c r="G127" s="71"/>
      <c r="H127" s="71"/>
      <c r="I127" s="71"/>
      <c r="J127" s="71"/>
      <c r="K127" s="71"/>
      <c r="L127" s="71"/>
      <c r="M127" s="71"/>
      <c r="N127" s="71"/>
    </row>
    <row r="128" spans="1:14" x14ac:dyDescent="0.3">
      <c r="A128" s="71"/>
      <c r="B128" s="71"/>
      <c r="C128" s="71"/>
      <c r="D128" s="71"/>
      <c r="E128" s="71"/>
      <c r="F128" s="71"/>
      <c r="G128" s="71"/>
      <c r="H128" s="71"/>
      <c r="I128" s="71"/>
      <c r="J128" s="71"/>
      <c r="K128" s="71"/>
      <c r="L128" s="71"/>
      <c r="M128" s="71"/>
      <c r="N128" s="71"/>
    </row>
    <row r="129" spans="1:14" x14ac:dyDescent="0.3">
      <c r="A129" s="71"/>
      <c r="B129" s="71"/>
      <c r="C129" s="71"/>
      <c r="D129" s="71"/>
      <c r="E129" s="71"/>
      <c r="F129" s="71"/>
      <c r="G129" s="71"/>
      <c r="H129" s="71"/>
      <c r="I129" s="71"/>
      <c r="J129" s="71"/>
      <c r="K129" s="71"/>
      <c r="L129" s="71"/>
      <c r="M129" s="71"/>
      <c r="N129" s="71"/>
    </row>
    <row r="130" spans="1:14" x14ac:dyDescent="0.3">
      <c r="A130" s="71"/>
      <c r="B130" s="71"/>
      <c r="C130" s="71"/>
      <c r="D130" s="71"/>
      <c r="E130" s="71"/>
      <c r="F130" s="71"/>
      <c r="G130" s="71"/>
      <c r="H130" s="71"/>
      <c r="I130" s="71"/>
      <c r="J130" s="71"/>
      <c r="K130" s="71"/>
      <c r="L130" s="71"/>
      <c r="M130" s="71"/>
      <c r="N130" s="71"/>
    </row>
    <row r="131" spans="1:14" x14ac:dyDescent="0.3">
      <c r="A131" s="71"/>
      <c r="B131" s="71"/>
      <c r="C131" s="71"/>
      <c r="D131" s="71"/>
      <c r="E131" s="71"/>
      <c r="F131" s="71"/>
      <c r="G131" s="71"/>
      <c r="H131" s="71"/>
      <c r="I131" s="71"/>
      <c r="J131" s="71"/>
      <c r="K131" s="71"/>
      <c r="L131" s="71"/>
      <c r="M131" s="71"/>
      <c r="N131" s="71"/>
    </row>
    <row r="132" spans="1:14" x14ac:dyDescent="0.3">
      <c r="A132" s="71"/>
      <c r="B132" s="71"/>
      <c r="C132" s="71"/>
      <c r="D132" s="71"/>
      <c r="E132" s="71"/>
      <c r="F132" s="71"/>
      <c r="G132" s="71"/>
      <c r="H132" s="71"/>
      <c r="I132" s="71"/>
      <c r="J132" s="71"/>
      <c r="K132" s="71"/>
      <c r="L132" s="71"/>
      <c r="M132" s="71"/>
      <c r="N132" s="71"/>
    </row>
    <row r="133" spans="1:14" x14ac:dyDescent="0.3">
      <c r="A133" s="71"/>
      <c r="B133" s="71"/>
      <c r="C133" s="71"/>
      <c r="D133" s="71"/>
      <c r="E133" s="71"/>
      <c r="F133" s="71"/>
      <c r="G133" s="71"/>
      <c r="H133" s="71"/>
      <c r="I133" s="71"/>
      <c r="J133" s="71"/>
      <c r="K133" s="71"/>
      <c r="L133" s="71"/>
      <c r="M133" s="71"/>
      <c r="N133" s="71"/>
    </row>
    <row r="134" spans="1:14" x14ac:dyDescent="0.3">
      <c r="A134" s="71"/>
      <c r="B134" s="71"/>
      <c r="C134" s="71"/>
      <c r="D134" s="71"/>
      <c r="E134" s="71"/>
      <c r="F134" s="71"/>
      <c r="G134" s="71"/>
      <c r="H134" s="71"/>
      <c r="I134" s="71"/>
      <c r="J134" s="71"/>
      <c r="K134" s="71"/>
      <c r="L134" s="71"/>
      <c r="M134" s="71"/>
      <c r="N134" s="71"/>
    </row>
    <row r="135" spans="1:14" x14ac:dyDescent="0.3">
      <c r="A135" s="71"/>
      <c r="B135" s="71"/>
      <c r="C135" s="71"/>
      <c r="D135" s="71"/>
      <c r="E135" s="71"/>
      <c r="F135" s="71"/>
      <c r="G135" s="71"/>
      <c r="H135" s="71"/>
      <c r="I135" s="71"/>
      <c r="J135" s="71"/>
      <c r="K135" s="71"/>
      <c r="L135" s="71"/>
      <c r="M135" s="71"/>
      <c r="N135" s="71"/>
    </row>
    <row r="136" spans="1:14" x14ac:dyDescent="0.3">
      <c r="A136" s="71"/>
      <c r="B136" s="71"/>
      <c r="C136" s="71"/>
      <c r="D136" s="71"/>
      <c r="E136" s="71"/>
      <c r="F136" s="71"/>
      <c r="G136" s="71"/>
      <c r="H136" s="71"/>
      <c r="I136" s="71"/>
      <c r="J136" s="71"/>
      <c r="K136" s="71"/>
      <c r="L136" s="71"/>
      <c r="M136" s="71"/>
      <c r="N136" s="71"/>
    </row>
    <row r="137" spans="1:14" x14ac:dyDescent="0.3">
      <c r="A137" s="71"/>
      <c r="B137" s="71"/>
      <c r="C137" s="71"/>
      <c r="D137" s="71"/>
      <c r="E137" s="71"/>
      <c r="F137" s="71"/>
      <c r="G137" s="71"/>
      <c r="H137" s="71"/>
      <c r="I137" s="71"/>
      <c r="J137" s="71"/>
      <c r="K137" s="71"/>
      <c r="L137" s="71"/>
      <c r="M137" s="71"/>
      <c r="N137" s="71"/>
    </row>
    <row r="138" spans="1:14" x14ac:dyDescent="0.3">
      <c r="A138" s="71"/>
      <c r="B138" s="71"/>
      <c r="C138" s="71"/>
      <c r="D138" s="71"/>
      <c r="E138" s="71"/>
      <c r="F138" s="71"/>
      <c r="G138" s="71"/>
      <c r="H138" s="71"/>
      <c r="I138" s="71"/>
      <c r="J138" s="71"/>
      <c r="K138" s="71"/>
      <c r="L138" s="71"/>
      <c r="M138" s="71"/>
      <c r="N138" s="71"/>
    </row>
    <row r="139" spans="1:14" x14ac:dyDescent="0.3">
      <c r="A139" s="71"/>
      <c r="B139" s="71"/>
      <c r="C139" s="71"/>
      <c r="D139" s="71"/>
      <c r="E139" s="71"/>
      <c r="F139" s="71"/>
      <c r="G139" s="71"/>
      <c r="H139" s="71"/>
      <c r="I139" s="71"/>
      <c r="J139" s="71"/>
      <c r="K139" s="71"/>
      <c r="L139" s="71"/>
      <c r="M139" s="71"/>
      <c r="N139" s="71"/>
    </row>
    <row r="140" spans="1:14" x14ac:dyDescent="0.3">
      <c r="A140" s="71"/>
      <c r="B140" s="71"/>
      <c r="C140" s="71"/>
      <c r="D140" s="71"/>
      <c r="E140" s="71"/>
      <c r="F140" s="71"/>
      <c r="G140" s="71"/>
      <c r="H140" s="71"/>
      <c r="I140" s="71"/>
      <c r="J140" s="71"/>
      <c r="K140" s="71"/>
      <c r="L140" s="71"/>
      <c r="M140" s="71"/>
      <c r="N140" s="71"/>
    </row>
    <row r="141" spans="1:14" x14ac:dyDescent="0.3">
      <c r="A141" s="71"/>
      <c r="B141" s="71"/>
      <c r="C141" s="71"/>
      <c r="D141" s="71"/>
      <c r="E141" s="71"/>
      <c r="F141" s="71"/>
      <c r="G141" s="71"/>
      <c r="H141" s="71"/>
      <c r="I141" s="71"/>
      <c r="J141" s="71"/>
      <c r="K141" s="71"/>
      <c r="L141" s="71"/>
      <c r="M141" s="71"/>
      <c r="N141" s="71"/>
    </row>
    <row r="142" spans="1:14" x14ac:dyDescent="0.3">
      <c r="A142" s="71"/>
      <c r="B142" s="71"/>
      <c r="C142" s="71"/>
      <c r="D142" s="71"/>
      <c r="E142" s="71"/>
      <c r="F142" s="71"/>
      <c r="G142" s="71"/>
      <c r="H142" s="71"/>
      <c r="I142" s="71"/>
      <c r="J142" s="71"/>
      <c r="K142" s="71"/>
      <c r="L142" s="71"/>
      <c r="M142" s="71"/>
      <c r="N142" s="71"/>
    </row>
    <row r="143" spans="1:14" x14ac:dyDescent="0.3">
      <c r="A143" s="71"/>
      <c r="B143" s="71"/>
      <c r="C143" s="71"/>
      <c r="D143" s="71"/>
      <c r="E143" s="71"/>
      <c r="F143" s="71"/>
      <c r="G143" s="71"/>
      <c r="H143" s="71"/>
      <c r="I143" s="71"/>
      <c r="J143" s="71"/>
      <c r="K143" s="71"/>
      <c r="L143" s="71"/>
      <c r="M143" s="71"/>
      <c r="N143" s="71"/>
    </row>
    <row r="144" spans="1:14" x14ac:dyDescent="0.3">
      <c r="A144" s="71"/>
      <c r="B144" s="71"/>
      <c r="C144" s="71"/>
      <c r="D144" s="71"/>
      <c r="E144" s="71"/>
      <c r="F144" s="71"/>
      <c r="G144" s="71"/>
      <c r="H144" s="71"/>
      <c r="I144" s="71"/>
      <c r="J144" s="71"/>
      <c r="K144" s="71"/>
      <c r="L144" s="71"/>
      <c r="M144" s="71"/>
      <c r="N144" s="71"/>
    </row>
    <row r="145" spans="1:14" x14ac:dyDescent="0.3">
      <c r="A145" s="71"/>
      <c r="B145" s="71"/>
      <c r="C145" s="71"/>
      <c r="D145" s="71"/>
      <c r="E145" s="71"/>
      <c r="F145" s="71"/>
      <c r="G145" s="71"/>
      <c r="H145" s="71"/>
      <c r="I145" s="71"/>
      <c r="J145" s="71"/>
      <c r="K145" s="71"/>
      <c r="L145" s="71"/>
      <c r="M145" s="71"/>
      <c r="N145" s="71"/>
    </row>
    <row r="146" spans="1:14" x14ac:dyDescent="0.3">
      <c r="A146" s="71"/>
      <c r="B146" s="71"/>
      <c r="C146" s="71"/>
      <c r="D146" s="71"/>
      <c r="E146" s="71"/>
      <c r="F146" s="71"/>
      <c r="G146" s="71"/>
      <c r="H146" s="71"/>
      <c r="I146" s="71"/>
      <c r="J146" s="71"/>
      <c r="K146" s="71"/>
      <c r="L146" s="71"/>
      <c r="M146" s="71"/>
      <c r="N146" s="71"/>
    </row>
    <row r="147" spans="1:14" x14ac:dyDescent="0.3">
      <c r="A147" s="71"/>
      <c r="B147" s="71"/>
      <c r="C147" s="71"/>
      <c r="D147" s="71"/>
      <c r="E147" s="71"/>
      <c r="F147" s="71"/>
      <c r="G147" s="71"/>
      <c r="H147" s="71"/>
      <c r="I147" s="71"/>
      <c r="J147" s="71"/>
      <c r="K147" s="71"/>
      <c r="L147" s="71"/>
      <c r="M147" s="71"/>
      <c r="N147" s="71"/>
    </row>
    <row r="148" spans="1:14" x14ac:dyDescent="0.3">
      <c r="A148" s="71"/>
      <c r="B148" s="71"/>
      <c r="C148" s="71"/>
      <c r="D148" s="71"/>
      <c r="E148" s="71"/>
      <c r="F148" s="71"/>
      <c r="G148" s="71"/>
      <c r="H148" s="71"/>
      <c r="I148" s="71"/>
      <c r="J148" s="71"/>
      <c r="K148" s="71"/>
      <c r="L148" s="71"/>
      <c r="M148" s="71"/>
      <c r="N148" s="71"/>
    </row>
    <row r="149" spans="1:14" x14ac:dyDescent="0.3">
      <c r="A149" s="71"/>
      <c r="B149" s="71"/>
      <c r="C149" s="71"/>
      <c r="D149" s="71"/>
      <c r="E149" s="71"/>
      <c r="F149" s="71"/>
      <c r="G149" s="71"/>
      <c r="H149" s="71"/>
      <c r="I149" s="71"/>
      <c r="J149" s="71"/>
      <c r="K149" s="71"/>
      <c r="L149" s="71"/>
      <c r="M149" s="71"/>
      <c r="N149" s="71"/>
    </row>
    <row r="150" spans="1:14" x14ac:dyDescent="0.3">
      <c r="A150" s="71"/>
      <c r="B150" s="71"/>
      <c r="C150" s="71"/>
      <c r="D150" s="71"/>
      <c r="E150" s="71"/>
      <c r="F150" s="71"/>
      <c r="G150" s="71"/>
      <c r="H150" s="71"/>
      <c r="I150" s="71"/>
      <c r="J150" s="71"/>
      <c r="K150" s="71"/>
      <c r="L150" s="71"/>
      <c r="M150" s="71"/>
      <c r="N150" s="71"/>
    </row>
    <row r="151" spans="1:14" x14ac:dyDescent="0.3">
      <c r="A151" s="71"/>
      <c r="B151" s="71"/>
      <c r="C151" s="71"/>
      <c r="D151" s="71"/>
      <c r="E151" s="71"/>
      <c r="F151" s="71"/>
      <c r="G151" s="71"/>
      <c r="H151" s="71"/>
      <c r="I151" s="71"/>
      <c r="J151" s="71"/>
      <c r="K151" s="71"/>
      <c r="L151" s="71"/>
      <c r="M151" s="71"/>
      <c r="N151" s="71"/>
    </row>
    <row r="152" spans="1:14" x14ac:dyDescent="0.3">
      <c r="A152" s="71"/>
      <c r="B152" s="71"/>
      <c r="C152" s="71"/>
      <c r="D152" s="71"/>
      <c r="E152" s="71"/>
      <c r="F152" s="71"/>
      <c r="G152" s="71"/>
      <c r="H152" s="71"/>
      <c r="I152" s="71"/>
      <c r="J152" s="71"/>
      <c r="K152" s="71"/>
      <c r="L152" s="71"/>
      <c r="M152" s="71"/>
      <c r="N152" s="71"/>
    </row>
    <row r="153" spans="1:14" x14ac:dyDescent="0.3">
      <c r="A153" s="71"/>
      <c r="B153" s="71"/>
      <c r="C153" s="71"/>
      <c r="D153" s="71"/>
      <c r="E153" s="71"/>
      <c r="F153" s="71"/>
      <c r="G153" s="71"/>
      <c r="H153" s="71"/>
      <c r="I153" s="71"/>
      <c r="J153" s="71"/>
      <c r="K153" s="71"/>
      <c r="L153" s="71"/>
      <c r="M153" s="71"/>
      <c r="N153" s="71"/>
    </row>
    <row r="154" spans="1:14" x14ac:dyDescent="0.3">
      <c r="A154" s="71"/>
      <c r="B154" s="71"/>
      <c r="C154" s="71"/>
      <c r="D154" s="71"/>
      <c r="E154" s="71"/>
      <c r="F154" s="71"/>
      <c r="G154" s="71"/>
      <c r="H154" s="71"/>
      <c r="I154" s="71"/>
      <c r="J154" s="71"/>
      <c r="K154" s="71"/>
      <c r="L154" s="71"/>
      <c r="M154" s="71"/>
      <c r="N154" s="71"/>
    </row>
    <row r="155" spans="1:14" x14ac:dyDescent="0.3">
      <c r="A155" s="71"/>
      <c r="B155" s="71"/>
      <c r="C155" s="71"/>
      <c r="D155" s="71"/>
      <c r="E155" s="71"/>
      <c r="F155" s="71"/>
      <c r="G155" s="71"/>
      <c r="H155" s="71"/>
      <c r="I155" s="71"/>
      <c r="J155" s="71"/>
      <c r="K155" s="71"/>
      <c r="L155" s="71"/>
      <c r="M155" s="71"/>
      <c r="N155" s="71"/>
    </row>
    <row r="156" spans="1:14" x14ac:dyDescent="0.3">
      <c r="A156" s="71"/>
      <c r="B156" s="71"/>
      <c r="C156" s="71"/>
      <c r="D156" s="71"/>
      <c r="E156" s="71"/>
      <c r="F156" s="71"/>
      <c r="G156" s="71"/>
      <c r="H156" s="71"/>
      <c r="I156" s="71"/>
      <c r="J156" s="71"/>
      <c r="K156" s="71"/>
      <c r="L156" s="71"/>
      <c r="M156" s="71"/>
      <c r="N156" s="71"/>
    </row>
    <row r="157" spans="1:14" x14ac:dyDescent="0.3">
      <c r="A157" s="71"/>
      <c r="B157" s="71"/>
      <c r="C157" s="71"/>
      <c r="D157" s="71"/>
      <c r="E157" s="71"/>
      <c r="F157" s="71"/>
      <c r="G157" s="71"/>
      <c r="H157" s="71"/>
      <c r="I157" s="71"/>
      <c r="J157" s="71"/>
      <c r="K157" s="71"/>
      <c r="L157" s="71"/>
      <c r="M157" s="71"/>
      <c r="N157" s="71"/>
    </row>
    <row r="158" spans="1:14" x14ac:dyDescent="0.3">
      <c r="A158" s="71"/>
      <c r="B158" s="71"/>
      <c r="C158" s="71"/>
      <c r="D158" s="71"/>
      <c r="E158" s="71"/>
      <c r="F158" s="71"/>
      <c r="G158" s="71"/>
      <c r="H158" s="71"/>
      <c r="I158" s="71"/>
      <c r="J158" s="71"/>
      <c r="K158" s="71"/>
      <c r="L158" s="71"/>
      <c r="M158" s="71"/>
      <c r="N158" s="71"/>
    </row>
    <row r="159" spans="1:14" x14ac:dyDescent="0.3">
      <c r="A159" s="71"/>
      <c r="B159" s="71"/>
      <c r="C159" s="71"/>
      <c r="D159" s="71"/>
      <c r="E159" s="71"/>
      <c r="F159" s="71"/>
      <c r="G159" s="71"/>
      <c r="H159" s="71"/>
      <c r="I159" s="71"/>
      <c r="J159" s="71"/>
      <c r="K159" s="71"/>
      <c r="L159" s="71"/>
      <c r="M159" s="71"/>
      <c r="N159" s="71"/>
    </row>
    <row r="160" spans="1:14" x14ac:dyDescent="0.3">
      <c r="A160" s="71"/>
      <c r="B160" s="71"/>
      <c r="C160" s="71"/>
      <c r="D160" s="71"/>
      <c r="E160" s="71"/>
      <c r="F160" s="71"/>
      <c r="G160" s="71"/>
      <c r="H160" s="71"/>
      <c r="I160" s="71"/>
      <c r="J160" s="71"/>
      <c r="K160" s="71"/>
      <c r="L160" s="71"/>
      <c r="M160" s="71"/>
      <c r="N160" s="71"/>
    </row>
    <row r="161" spans="1:14" x14ac:dyDescent="0.3">
      <c r="A161" s="71"/>
      <c r="B161" s="71"/>
      <c r="C161" s="71"/>
      <c r="D161" s="71"/>
      <c r="E161" s="71"/>
      <c r="F161" s="71"/>
      <c r="G161" s="71"/>
      <c r="H161" s="71"/>
      <c r="I161" s="71"/>
      <c r="J161" s="71"/>
      <c r="K161" s="71"/>
      <c r="L161" s="71"/>
      <c r="M161" s="71"/>
      <c r="N161" s="71"/>
    </row>
    <row r="162" spans="1:14" x14ac:dyDescent="0.3">
      <c r="A162" s="71"/>
      <c r="B162" s="71"/>
      <c r="C162" s="71"/>
      <c r="D162" s="71"/>
      <c r="E162" s="71"/>
      <c r="F162" s="71"/>
      <c r="G162" s="71"/>
      <c r="H162" s="71"/>
      <c r="I162" s="71"/>
      <c r="J162" s="71"/>
      <c r="K162" s="71"/>
      <c r="L162" s="71"/>
      <c r="M162" s="71"/>
      <c r="N162" s="71"/>
    </row>
    <row r="163" spans="1:14" x14ac:dyDescent="0.3">
      <c r="A163" s="71"/>
      <c r="B163" s="71"/>
      <c r="C163" s="71"/>
      <c r="D163" s="71"/>
      <c r="E163" s="71"/>
      <c r="F163" s="71"/>
      <c r="G163" s="71"/>
      <c r="H163" s="71"/>
      <c r="I163" s="71"/>
      <c r="J163" s="71"/>
      <c r="K163" s="71"/>
      <c r="L163" s="71"/>
      <c r="M163" s="71"/>
      <c r="N163" s="71"/>
    </row>
    <row r="164" spans="1:14" x14ac:dyDescent="0.3">
      <c r="A164" s="71"/>
      <c r="B164" s="71"/>
      <c r="C164" s="71"/>
      <c r="D164" s="71"/>
      <c r="E164" s="71"/>
      <c r="F164" s="71"/>
      <c r="G164" s="71"/>
      <c r="H164" s="71"/>
      <c r="I164" s="71"/>
      <c r="J164" s="71"/>
      <c r="K164" s="71"/>
      <c r="L164" s="71"/>
      <c r="M164" s="71"/>
      <c r="N164" s="71"/>
    </row>
    <row r="165" spans="1:14" x14ac:dyDescent="0.3">
      <c r="A165" s="71"/>
      <c r="B165" s="71"/>
      <c r="C165" s="71"/>
      <c r="D165" s="71"/>
      <c r="E165" s="71"/>
      <c r="F165" s="71"/>
      <c r="G165" s="71"/>
      <c r="H165" s="71"/>
      <c r="I165" s="71"/>
      <c r="J165" s="71"/>
      <c r="K165" s="71"/>
      <c r="L165" s="71"/>
      <c r="M165" s="71"/>
      <c r="N165" s="71"/>
    </row>
    <row r="166" spans="1:14" x14ac:dyDescent="0.3">
      <c r="A166" s="71"/>
      <c r="B166" s="71"/>
      <c r="C166" s="71"/>
      <c r="D166" s="71"/>
      <c r="E166" s="71"/>
      <c r="F166" s="71"/>
      <c r="G166" s="71"/>
      <c r="H166" s="71"/>
      <c r="I166" s="71"/>
      <c r="J166" s="71"/>
      <c r="K166" s="71"/>
      <c r="L166" s="71"/>
      <c r="M166" s="71"/>
      <c r="N166" s="71"/>
    </row>
    <row r="167" spans="1:14" x14ac:dyDescent="0.3">
      <c r="A167" s="71"/>
      <c r="B167" s="71"/>
      <c r="C167" s="71"/>
      <c r="D167" s="71"/>
      <c r="E167" s="71"/>
      <c r="F167" s="71"/>
      <c r="G167" s="71"/>
      <c r="H167" s="71"/>
      <c r="I167" s="71"/>
      <c r="J167" s="71"/>
      <c r="K167" s="71"/>
      <c r="L167" s="71"/>
      <c r="M167" s="71"/>
      <c r="N167" s="71"/>
    </row>
    <row r="168" spans="1:14" x14ac:dyDescent="0.3">
      <c r="A168" s="71"/>
      <c r="B168" s="71"/>
      <c r="C168" s="71"/>
      <c r="D168" s="71"/>
      <c r="E168" s="71"/>
      <c r="F168" s="71"/>
      <c r="G168" s="71"/>
      <c r="H168" s="71"/>
      <c r="I168" s="71"/>
      <c r="J168" s="71"/>
      <c r="K168" s="71"/>
      <c r="L168" s="71"/>
      <c r="M168" s="71"/>
      <c r="N168" s="71"/>
    </row>
    <row r="169" spans="1:14" x14ac:dyDescent="0.3">
      <c r="A169" s="71"/>
      <c r="B169" s="71"/>
      <c r="C169" s="71"/>
      <c r="D169" s="71"/>
      <c r="E169" s="71"/>
      <c r="F169" s="71"/>
      <c r="G169" s="71"/>
      <c r="H169" s="71"/>
      <c r="I169" s="71"/>
      <c r="J169" s="71"/>
      <c r="K169" s="71"/>
      <c r="L169" s="71"/>
      <c r="M169" s="71"/>
      <c r="N169" s="71"/>
    </row>
    <row r="170" spans="1:14" x14ac:dyDescent="0.3">
      <c r="A170" s="71"/>
      <c r="B170" s="71"/>
      <c r="C170" s="71"/>
      <c r="D170" s="71"/>
      <c r="E170" s="71"/>
      <c r="F170" s="71"/>
      <c r="G170" s="71"/>
      <c r="H170" s="71"/>
      <c r="I170" s="71"/>
      <c r="J170" s="71"/>
      <c r="K170" s="71"/>
      <c r="L170" s="71"/>
      <c r="M170" s="71"/>
      <c r="N170" s="71"/>
    </row>
    <row r="171" spans="1:14" x14ac:dyDescent="0.3">
      <c r="A171" s="71"/>
      <c r="B171" s="71"/>
      <c r="C171" s="71"/>
      <c r="D171" s="71"/>
      <c r="E171" s="71"/>
      <c r="F171" s="71"/>
      <c r="G171" s="71"/>
      <c r="H171" s="71"/>
      <c r="I171" s="71"/>
      <c r="J171" s="71"/>
      <c r="K171" s="71"/>
      <c r="L171" s="71"/>
      <c r="M171" s="71"/>
      <c r="N171" s="71"/>
    </row>
    <row r="172" spans="1:14" x14ac:dyDescent="0.3">
      <c r="A172" s="71"/>
      <c r="B172" s="71"/>
      <c r="C172" s="71"/>
      <c r="D172" s="71"/>
      <c r="E172" s="71"/>
      <c r="F172" s="71"/>
      <c r="G172" s="71"/>
      <c r="H172" s="71"/>
      <c r="I172" s="71"/>
      <c r="J172" s="71"/>
      <c r="K172" s="71"/>
      <c r="L172" s="71"/>
      <c r="M172" s="71"/>
      <c r="N172" s="71"/>
    </row>
    <row r="173" spans="1:14" x14ac:dyDescent="0.3">
      <c r="A173" s="71"/>
      <c r="B173" s="71"/>
      <c r="C173" s="71"/>
      <c r="D173" s="71"/>
      <c r="E173" s="71"/>
      <c r="F173" s="71"/>
      <c r="G173" s="71"/>
      <c r="H173" s="71"/>
      <c r="I173" s="71"/>
      <c r="J173" s="71"/>
      <c r="K173" s="71"/>
      <c r="L173" s="71"/>
      <c r="M173" s="71"/>
      <c r="N173" s="71"/>
    </row>
    <row r="174" spans="1:14" x14ac:dyDescent="0.3">
      <c r="A174" s="71"/>
      <c r="B174" s="71"/>
      <c r="C174" s="71"/>
      <c r="D174" s="71"/>
      <c r="E174" s="71"/>
      <c r="F174" s="71"/>
      <c r="G174" s="71"/>
      <c r="H174" s="71"/>
      <c r="I174" s="71"/>
      <c r="J174" s="71"/>
      <c r="K174" s="71"/>
      <c r="L174" s="71"/>
      <c r="M174" s="71"/>
      <c r="N174" s="71"/>
    </row>
    <row r="175" spans="1:14" x14ac:dyDescent="0.3">
      <c r="A175" s="71"/>
      <c r="B175" s="71"/>
      <c r="C175" s="71"/>
      <c r="D175" s="71"/>
      <c r="E175" s="71"/>
      <c r="F175" s="71"/>
      <c r="G175" s="71"/>
      <c r="H175" s="71"/>
      <c r="I175" s="71"/>
      <c r="J175" s="71"/>
      <c r="K175" s="71"/>
      <c r="L175" s="71"/>
      <c r="M175" s="71"/>
      <c r="N175" s="71"/>
    </row>
    <row r="176" spans="1:14" x14ac:dyDescent="0.3">
      <c r="A176" s="71"/>
      <c r="B176" s="71"/>
      <c r="C176" s="71"/>
      <c r="D176" s="71"/>
      <c r="E176" s="71"/>
      <c r="F176" s="71"/>
      <c r="G176" s="71"/>
      <c r="H176" s="71"/>
      <c r="I176" s="71"/>
      <c r="J176" s="71"/>
      <c r="K176" s="71"/>
      <c r="L176" s="71"/>
      <c r="M176" s="71"/>
      <c r="N176" s="71"/>
    </row>
    <row r="177" spans="1:14" x14ac:dyDescent="0.3">
      <c r="A177" s="71"/>
      <c r="B177" s="71"/>
      <c r="C177" s="71"/>
      <c r="D177" s="71"/>
      <c r="E177" s="71"/>
      <c r="F177" s="71"/>
      <c r="G177" s="71"/>
      <c r="H177" s="71"/>
      <c r="I177" s="71"/>
      <c r="J177" s="71"/>
      <c r="K177" s="71"/>
      <c r="L177" s="71"/>
      <c r="M177" s="71"/>
      <c r="N177" s="71"/>
    </row>
    <row r="178" spans="1:14" x14ac:dyDescent="0.3">
      <c r="A178" s="71"/>
      <c r="B178" s="71"/>
      <c r="C178" s="71"/>
      <c r="D178" s="71"/>
      <c r="E178" s="71"/>
      <c r="F178" s="71"/>
      <c r="G178" s="71"/>
      <c r="H178" s="71"/>
      <c r="I178" s="71"/>
      <c r="J178" s="71"/>
      <c r="K178" s="71"/>
      <c r="L178" s="71"/>
      <c r="M178" s="71"/>
      <c r="N178" s="71"/>
    </row>
    <row r="179" spans="1:14" x14ac:dyDescent="0.3">
      <c r="A179" s="71"/>
      <c r="B179" s="71"/>
      <c r="C179" s="71"/>
      <c r="D179" s="71"/>
      <c r="E179" s="71"/>
      <c r="F179" s="71"/>
      <c r="G179" s="71"/>
      <c r="H179" s="71"/>
      <c r="I179" s="71"/>
      <c r="J179" s="71"/>
      <c r="K179" s="71"/>
      <c r="L179" s="71"/>
      <c r="M179" s="71"/>
      <c r="N179" s="71"/>
    </row>
    <row r="180" spans="1:14" x14ac:dyDescent="0.3">
      <c r="A180" s="71"/>
      <c r="B180" s="71"/>
      <c r="C180" s="71"/>
      <c r="D180" s="71"/>
      <c r="E180" s="71"/>
      <c r="F180" s="71"/>
      <c r="G180" s="71"/>
      <c r="H180" s="71"/>
      <c r="I180" s="71"/>
      <c r="J180" s="71"/>
      <c r="K180" s="71"/>
      <c r="L180" s="71"/>
      <c r="M180" s="71"/>
      <c r="N180" s="71"/>
    </row>
    <row r="181" spans="1:14" x14ac:dyDescent="0.3">
      <c r="A181" s="71"/>
      <c r="B181" s="71"/>
      <c r="C181" s="71"/>
      <c r="D181" s="71"/>
      <c r="E181" s="71"/>
      <c r="F181" s="71"/>
      <c r="G181" s="71"/>
      <c r="H181" s="71"/>
      <c r="I181" s="71"/>
      <c r="J181" s="71"/>
      <c r="K181" s="71"/>
      <c r="L181" s="71"/>
      <c r="M181" s="71"/>
      <c r="N181" s="71"/>
    </row>
    <row r="182" spans="1:14" x14ac:dyDescent="0.3">
      <c r="A182" s="71"/>
      <c r="B182" s="71"/>
      <c r="C182" s="71"/>
      <c r="D182" s="71"/>
      <c r="E182" s="71"/>
      <c r="F182" s="71"/>
      <c r="G182" s="71"/>
      <c r="H182" s="71"/>
      <c r="I182" s="71"/>
      <c r="J182" s="71"/>
      <c r="K182" s="71"/>
      <c r="L182" s="71"/>
      <c r="M182" s="71"/>
      <c r="N182" s="71"/>
    </row>
    <row r="183" spans="1:14" x14ac:dyDescent="0.3">
      <c r="A183" s="71"/>
      <c r="B183" s="71"/>
      <c r="C183" s="71"/>
      <c r="D183" s="71"/>
      <c r="E183" s="71"/>
      <c r="F183" s="71"/>
      <c r="G183" s="71"/>
      <c r="H183" s="71"/>
      <c r="I183" s="71"/>
      <c r="J183" s="71"/>
      <c r="K183" s="71"/>
      <c r="L183" s="71"/>
      <c r="M183" s="71"/>
      <c r="N183" s="71"/>
    </row>
    <row r="184" spans="1:14" x14ac:dyDescent="0.3">
      <c r="A184" s="71"/>
      <c r="B184" s="71"/>
      <c r="C184" s="71"/>
      <c r="D184" s="71"/>
      <c r="E184" s="71"/>
      <c r="F184" s="71"/>
      <c r="G184" s="71"/>
      <c r="H184" s="71"/>
      <c r="I184" s="71"/>
      <c r="J184" s="71"/>
      <c r="K184" s="71"/>
      <c r="L184" s="71"/>
      <c r="M184" s="71"/>
      <c r="N184" s="71"/>
    </row>
    <row r="185" spans="1:14" x14ac:dyDescent="0.3">
      <c r="A185" s="71"/>
      <c r="B185" s="71"/>
      <c r="C185" s="71"/>
      <c r="D185" s="71"/>
      <c r="E185" s="71"/>
      <c r="F185" s="71"/>
      <c r="G185" s="71"/>
      <c r="H185" s="71"/>
      <c r="I185" s="71"/>
      <c r="J185" s="71"/>
      <c r="K185" s="71"/>
      <c r="L185" s="71"/>
      <c r="M185" s="71"/>
      <c r="N185" s="71"/>
    </row>
    <row r="186" spans="1:14" x14ac:dyDescent="0.3">
      <c r="A186" s="71"/>
      <c r="B186" s="71"/>
      <c r="C186" s="71"/>
      <c r="D186" s="71"/>
      <c r="E186" s="71"/>
      <c r="F186" s="71"/>
      <c r="G186" s="71"/>
      <c r="H186" s="71"/>
      <c r="I186" s="71"/>
      <c r="J186" s="71"/>
      <c r="K186" s="71"/>
      <c r="L186" s="71"/>
      <c r="M186" s="71"/>
      <c r="N186" s="71"/>
    </row>
    <row r="187" spans="1:14" x14ac:dyDescent="0.3">
      <c r="A187" s="71"/>
      <c r="B187" s="71"/>
      <c r="C187" s="71"/>
      <c r="D187" s="71"/>
      <c r="E187" s="71"/>
      <c r="F187" s="71"/>
      <c r="G187" s="71"/>
      <c r="H187" s="71"/>
      <c r="I187" s="71"/>
      <c r="J187" s="71"/>
      <c r="K187" s="71"/>
      <c r="L187" s="71"/>
      <c r="M187" s="71"/>
      <c r="N187" s="71"/>
    </row>
    <row r="188" spans="1:14" x14ac:dyDescent="0.3">
      <c r="A188" s="71"/>
      <c r="B188" s="71"/>
      <c r="C188" s="71"/>
      <c r="D188" s="71"/>
      <c r="E188" s="71"/>
      <c r="F188" s="71"/>
      <c r="G188" s="71"/>
      <c r="H188" s="71"/>
      <c r="I188" s="71"/>
      <c r="J188" s="71"/>
      <c r="K188" s="71"/>
      <c r="L188" s="71"/>
      <c r="M188" s="71"/>
      <c r="N188" s="71"/>
    </row>
    <row r="189" spans="1:14" x14ac:dyDescent="0.3">
      <c r="A189" s="71"/>
      <c r="B189" s="71"/>
      <c r="C189" s="71"/>
      <c r="D189" s="71"/>
      <c r="E189" s="71"/>
      <c r="F189" s="71"/>
      <c r="G189" s="71"/>
      <c r="H189" s="71"/>
      <c r="I189" s="71"/>
      <c r="J189" s="71"/>
      <c r="K189" s="71"/>
      <c r="L189" s="71"/>
      <c r="M189" s="71"/>
      <c r="N189" s="71"/>
    </row>
    <row r="190" spans="1:14" x14ac:dyDescent="0.3">
      <c r="A190" s="71"/>
      <c r="B190" s="71"/>
      <c r="C190" s="71"/>
      <c r="D190" s="71"/>
      <c r="E190" s="71"/>
      <c r="F190" s="71"/>
      <c r="G190" s="71"/>
      <c r="H190" s="71"/>
      <c r="I190" s="71"/>
      <c r="J190" s="71"/>
      <c r="K190" s="71"/>
      <c r="L190" s="71"/>
      <c r="M190" s="71"/>
      <c r="N190" s="71"/>
    </row>
  </sheetData>
  <sheetProtection password="CAC7" sheet="1" objects="1" scenarios="1"/>
  <mergeCells count="34">
    <mergeCell ref="K34:N34"/>
    <mergeCell ref="C22:D22"/>
    <mergeCell ref="K23:N23"/>
    <mergeCell ref="K25:N25"/>
    <mergeCell ref="K27:N27"/>
    <mergeCell ref="K29:N29"/>
    <mergeCell ref="K30:N30"/>
    <mergeCell ref="K31:N31"/>
    <mergeCell ref="K32:N32"/>
    <mergeCell ref="K33:N33"/>
    <mergeCell ref="K28:N28"/>
    <mergeCell ref="C16:F16"/>
    <mergeCell ref="C17:F17"/>
    <mergeCell ref="A21:D21"/>
    <mergeCell ref="K22:N22"/>
    <mergeCell ref="J21:J22"/>
    <mergeCell ref="E21:I21"/>
    <mergeCell ref="C15:F15"/>
    <mergeCell ref="C4:L4"/>
    <mergeCell ref="C5:F5"/>
    <mergeCell ref="C6:F6"/>
    <mergeCell ref="C7:F7"/>
    <mergeCell ref="C8:F8"/>
    <mergeCell ref="C9:F9"/>
    <mergeCell ref="C10:F10"/>
    <mergeCell ref="C11:F11"/>
    <mergeCell ref="C12:F12"/>
    <mergeCell ref="C13:F13"/>
    <mergeCell ref="C14:F14"/>
    <mergeCell ref="A1:B1"/>
    <mergeCell ref="A2:B2"/>
    <mergeCell ref="E1:F1"/>
    <mergeCell ref="G1:O1"/>
    <mergeCell ref="G2:O2"/>
  </mergeCells>
  <conditionalFormatting sqref="O6:O17">
    <cfRule type="containsText" dxfId="26" priority="1" operator="containsText" text="new">
      <formula>NOT(ISERROR(SEARCH("new",O6)))</formula>
    </cfRule>
    <cfRule type="containsText" dxfId="25" priority="2" operator="containsText" text="none allocated">
      <formula>NOT(ISERROR(SEARCH("none allocated",O6)))</formula>
    </cfRule>
    <cfRule type="cellIs" dxfId="24" priority="3" stopIfTrue="1" operator="lessThanOrEqual">
      <formula>-0.25</formula>
    </cfRule>
    <cfRule type="cellIs" dxfId="23"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314"/>
  <sheetViews>
    <sheetView zoomScale="40" zoomScaleNormal="40" zoomScaleSheetLayoutView="20" zoomScalePageLayoutView="80" workbookViewId="0">
      <selection activeCell="I16" sqref="I16"/>
    </sheetView>
  </sheetViews>
  <sheetFormatPr defaultColWidth="9.109375" defaultRowHeight="17.399999999999999" x14ac:dyDescent="0.3"/>
  <cols>
    <col min="1" max="1" width="15.5546875" style="3" customWidth="1"/>
    <col min="2" max="2" width="39.88671875" style="3" customWidth="1"/>
    <col min="3" max="3" width="62" style="3" customWidth="1"/>
    <col min="4" max="4" width="49.21875" style="3" customWidth="1"/>
    <col min="5" max="5" width="30.44140625" style="3" customWidth="1"/>
    <col min="6" max="6" width="32.21875" style="3" customWidth="1"/>
    <col min="7" max="7" width="30.44140625" style="3" customWidth="1"/>
    <col min="8" max="11" width="28" style="3" customWidth="1"/>
    <col min="12" max="12" width="31.21875" style="3" customWidth="1"/>
    <col min="13" max="13" width="30" style="3" customWidth="1"/>
    <col min="14" max="14" width="26.109375" style="3" customWidth="1"/>
    <col min="15" max="15" width="25.88671875" style="3" customWidth="1"/>
    <col min="16" max="16" width="38.44140625" style="3" customWidth="1"/>
    <col min="17" max="17" width="30.21875" style="3" hidden="1" customWidth="1"/>
    <col min="18" max="16384" width="9.109375" style="3"/>
  </cols>
  <sheetData>
    <row r="1" spans="1:17" s="5" customFormat="1" ht="54" customHeight="1" x14ac:dyDescent="0.25">
      <c r="A1" s="663" t="s">
        <v>200</v>
      </c>
      <c r="B1" s="664"/>
      <c r="C1" s="581">
        <f>'1.0 Customer Attraction'!C1</f>
        <v>73</v>
      </c>
      <c r="D1" s="582" t="s">
        <v>1</v>
      </c>
      <c r="E1" s="707" t="str">
        <f>'1.0 Customer Attraction'!E1:F1</f>
        <v>2017-2026</v>
      </c>
      <c r="F1" s="708"/>
      <c r="G1" s="671" t="s">
        <v>268</v>
      </c>
      <c r="H1" s="672"/>
      <c r="I1" s="672"/>
      <c r="J1" s="672"/>
      <c r="K1" s="672"/>
      <c r="L1" s="672"/>
      <c r="M1" s="672"/>
      <c r="N1" s="672"/>
      <c r="O1" s="673"/>
      <c r="Q1" s="6"/>
    </row>
    <row r="2" spans="1:17" s="5" customFormat="1" ht="54" customHeight="1" x14ac:dyDescent="0.25">
      <c r="A2" s="663" t="s">
        <v>0</v>
      </c>
      <c r="B2" s="665"/>
      <c r="C2" s="583" t="str">
        <f>'1.0 Customer Attraction'!C2</f>
        <v>Chinatown</v>
      </c>
      <c r="D2" s="584"/>
      <c r="E2" s="584"/>
      <c r="F2" s="585"/>
      <c r="G2" s="661" t="s">
        <v>166</v>
      </c>
      <c r="H2" s="661"/>
      <c r="I2" s="661"/>
      <c r="J2" s="661"/>
      <c r="K2" s="661"/>
      <c r="L2" s="661"/>
      <c r="M2" s="661"/>
      <c r="N2" s="661"/>
      <c r="O2" s="662"/>
      <c r="Q2" s="7"/>
    </row>
    <row r="3" spans="1:17" s="8" customFormat="1" ht="21.75" customHeight="1" x14ac:dyDescent="0.35">
      <c r="P3" s="4"/>
    </row>
    <row r="4" spans="1:17" s="4" customFormat="1" ht="21" x14ac:dyDescent="0.35">
      <c r="A4" s="9"/>
      <c r="B4" s="10"/>
      <c r="C4" s="696" t="s">
        <v>128</v>
      </c>
      <c r="D4" s="697"/>
      <c r="E4" s="697"/>
      <c r="F4" s="697"/>
      <c r="G4" s="697"/>
      <c r="H4" s="697"/>
      <c r="I4" s="697"/>
      <c r="J4" s="697"/>
      <c r="K4" s="697"/>
      <c r="L4" s="698"/>
      <c r="M4" s="77"/>
      <c r="N4" s="8"/>
      <c r="O4" s="8"/>
      <c r="Q4" s="8"/>
    </row>
    <row r="5" spans="1:17" s="4" customFormat="1" ht="60" customHeight="1" x14ac:dyDescent="0.35">
      <c r="A5" s="109">
        <v>4</v>
      </c>
      <c r="B5" s="79" t="s">
        <v>42</v>
      </c>
      <c r="C5" s="723" t="s">
        <v>129</v>
      </c>
      <c r="D5" s="724"/>
      <c r="E5" s="724"/>
      <c r="F5" s="725"/>
      <c r="G5" s="118" t="s">
        <v>293</v>
      </c>
      <c r="H5" s="118" t="s">
        <v>106</v>
      </c>
      <c r="I5" s="118" t="s">
        <v>4</v>
      </c>
      <c r="J5" s="118" t="s">
        <v>107</v>
      </c>
      <c r="K5" s="118" t="s">
        <v>5</v>
      </c>
      <c r="L5" s="118" t="s">
        <v>273</v>
      </c>
      <c r="M5" s="118" t="s">
        <v>248</v>
      </c>
      <c r="N5" s="479" t="s">
        <v>249</v>
      </c>
      <c r="O5" s="469" t="s">
        <v>251</v>
      </c>
      <c r="Q5" s="8"/>
    </row>
    <row r="6" spans="1:17" s="4" customFormat="1" ht="53.25" customHeight="1" x14ac:dyDescent="0.45">
      <c r="A6" s="37">
        <v>4.01</v>
      </c>
      <c r="B6" s="32" t="s">
        <v>43</v>
      </c>
      <c r="C6" s="674" t="s">
        <v>391</v>
      </c>
      <c r="D6" s="675"/>
      <c r="E6" s="675"/>
      <c r="F6" s="676"/>
      <c r="G6" s="39">
        <v>1000</v>
      </c>
      <c r="H6" s="177">
        <v>0</v>
      </c>
      <c r="I6" s="177">
        <v>0</v>
      </c>
      <c r="J6" s="177">
        <v>0</v>
      </c>
      <c r="K6" s="177" t="s">
        <v>128</v>
      </c>
      <c r="L6" s="178">
        <f>SUM(G6:K6)</f>
        <v>1000</v>
      </c>
      <c r="M6" s="97">
        <v>1200</v>
      </c>
      <c r="N6" s="481">
        <f>L6-M6</f>
        <v>-200</v>
      </c>
      <c r="O6" s="539">
        <f t="shared" ref="O6:O17" si="0">IF(AND(L6=0,M6=0),"none allocated",IF(M6=0,"new",N6/M6))</f>
        <v>-0.16666666666666666</v>
      </c>
      <c r="Q6" s="8"/>
    </row>
    <row r="7" spans="1:17" s="4" customFormat="1" ht="53.25" customHeight="1" x14ac:dyDescent="0.45">
      <c r="A7" s="38">
        <v>4.0199999999999996</v>
      </c>
      <c r="B7" s="32" t="s">
        <v>44</v>
      </c>
      <c r="C7" s="674" t="s">
        <v>311</v>
      </c>
      <c r="D7" s="675"/>
      <c r="E7" s="675"/>
      <c r="F7" s="676"/>
      <c r="G7" s="39">
        <v>0</v>
      </c>
      <c r="H7" s="177">
        <v>0</v>
      </c>
      <c r="I7" s="177">
        <v>0</v>
      </c>
      <c r="J7" s="179">
        <v>0</v>
      </c>
      <c r="K7" s="177">
        <v>0</v>
      </c>
      <c r="L7" s="178">
        <f t="shared" ref="L7:L17" si="1">SUM(G7:K7)</f>
        <v>0</v>
      </c>
      <c r="M7" s="97">
        <v>1000</v>
      </c>
      <c r="N7" s="481">
        <f t="shared" ref="N7:N18" si="2">L7-M7</f>
        <v>-1000</v>
      </c>
      <c r="O7" s="539">
        <f t="shared" si="0"/>
        <v>-1</v>
      </c>
      <c r="Q7" s="8"/>
    </row>
    <row r="8" spans="1:17" s="4" customFormat="1" ht="55.95" customHeight="1" x14ac:dyDescent="0.45">
      <c r="A8" s="38">
        <v>4.03</v>
      </c>
      <c r="B8" s="32" t="s">
        <v>208</v>
      </c>
      <c r="C8" s="674" t="s">
        <v>311</v>
      </c>
      <c r="D8" s="675"/>
      <c r="E8" s="675"/>
      <c r="F8" s="676"/>
      <c r="G8" s="39">
        <v>0</v>
      </c>
      <c r="H8" s="177">
        <v>0</v>
      </c>
      <c r="I8" s="177">
        <v>0</v>
      </c>
      <c r="J8" s="179">
        <v>0</v>
      </c>
      <c r="K8" s="177">
        <v>0</v>
      </c>
      <c r="L8" s="178">
        <f t="shared" si="1"/>
        <v>0</v>
      </c>
      <c r="M8" s="97">
        <f>'[4]4.0 Economic &amp; Business Dev.'!L8</f>
        <v>1000</v>
      </c>
      <c r="N8" s="481">
        <f t="shared" si="2"/>
        <v>-1000</v>
      </c>
      <c r="O8" s="539">
        <f t="shared" si="0"/>
        <v>-1</v>
      </c>
      <c r="Q8" s="8"/>
    </row>
    <row r="9" spans="1:17" s="4" customFormat="1" ht="53.25" customHeight="1" x14ac:dyDescent="0.45">
      <c r="A9" s="38">
        <v>4.04</v>
      </c>
      <c r="B9" s="32" t="s">
        <v>209</v>
      </c>
      <c r="C9" s="674" t="s">
        <v>311</v>
      </c>
      <c r="D9" s="675"/>
      <c r="E9" s="675"/>
      <c r="F9" s="676"/>
      <c r="G9" s="39">
        <v>0</v>
      </c>
      <c r="H9" s="177">
        <v>0</v>
      </c>
      <c r="I9" s="177">
        <v>0</v>
      </c>
      <c r="J9" s="179">
        <v>0</v>
      </c>
      <c r="K9" s="177">
        <v>0</v>
      </c>
      <c r="L9" s="178">
        <f t="shared" si="1"/>
        <v>0</v>
      </c>
      <c r="M9" s="97">
        <f>'[4]4.0 Economic &amp; Business Dev.'!L9</f>
        <v>1000</v>
      </c>
      <c r="N9" s="481">
        <f t="shared" si="2"/>
        <v>-1000</v>
      </c>
      <c r="O9" s="539">
        <f t="shared" si="0"/>
        <v>-1</v>
      </c>
      <c r="Q9" s="8"/>
    </row>
    <row r="10" spans="1:17" s="4" customFormat="1" ht="53.25" customHeight="1" x14ac:dyDescent="0.45">
      <c r="A10" s="38" t="s">
        <v>216</v>
      </c>
      <c r="B10" s="32" t="s">
        <v>217</v>
      </c>
      <c r="C10" s="735" t="s">
        <v>218</v>
      </c>
      <c r="D10" s="736"/>
      <c r="E10" s="736"/>
      <c r="F10" s="737"/>
      <c r="G10" s="407">
        <f>'7.0 Personnel'!G37</f>
        <v>0</v>
      </c>
      <c r="H10" s="400">
        <f>'7.0 Personnel'!H37</f>
        <v>0</v>
      </c>
      <c r="I10" s="192"/>
      <c r="J10" s="406">
        <f>'7.0 Personnel'!J37</f>
        <v>0</v>
      </c>
      <c r="K10" s="400">
        <f>'7.0 Personnel'!K37</f>
        <v>0</v>
      </c>
      <c r="L10" s="178">
        <f>'7.0 Personnel'!L37</f>
        <v>0</v>
      </c>
      <c r="M10" s="97">
        <f>'[4]4.0 Economic &amp; Business Dev.'!L10</f>
        <v>0</v>
      </c>
      <c r="N10" s="481">
        <f t="shared" si="2"/>
        <v>0</v>
      </c>
      <c r="O10" s="539" t="str">
        <f t="shared" si="0"/>
        <v>none allocated</v>
      </c>
      <c r="Q10" s="8"/>
    </row>
    <row r="11" spans="1:17" s="4" customFormat="1" ht="71.25" customHeight="1" x14ac:dyDescent="0.45">
      <c r="A11" s="38">
        <v>4.05</v>
      </c>
      <c r="B11" s="32" t="s">
        <v>45</v>
      </c>
      <c r="C11" s="674" t="s">
        <v>311</v>
      </c>
      <c r="D11" s="675"/>
      <c r="E11" s="675"/>
      <c r="F11" s="676"/>
      <c r="G11" s="39">
        <v>0</v>
      </c>
      <c r="H11" s="177">
        <v>0</v>
      </c>
      <c r="I11" s="177">
        <v>1000</v>
      </c>
      <c r="J11" s="179">
        <v>0</v>
      </c>
      <c r="K11" s="177">
        <v>0</v>
      </c>
      <c r="L11" s="178">
        <f t="shared" si="1"/>
        <v>1000</v>
      </c>
      <c r="M11" s="97">
        <f>'[4]4.0 Economic &amp; Business Dev.'!L11</f>
        <v>1000</v>
      </c>
      <c r="N11" s="481">
        <f t="shared" si="2"/>
        <v>0</v>
      </c>
      <c r="O11" s="539">
        <f t="shared" si="0"/>
        <v>0</v>
      </c>
      <c r="Q11" s="8"/>
    </row>
    <row r="12" spans="1:17" s="4" customFormat="1" ht="53.25" customHeight="1" x14ac:dyDescent="0.45">
      <c r="A12" s="38">
        <v>4.0599999999999996</v>
      </c>
      <c r="B12" s="32" t="s">
        <v>46</v>
      </c>
      <c r="C12" s="674" t="s">
        <v>390</v>
      </c>
      <c r="D12" s="675"/>
      <c r="E12" s="675"/>
      <c r="F12" s="676"/>
      <c r="G12" s="39">
        <v>1000</v>
      </c>
      <c r="H12" s="177">
        <v>0</v>
      </c>
      <c r="I12" s="177">
        <v>1000</v>
      </c>
      <c r="J12" s="179">
        <v>0</v>
      </c>
      <c r="K12" s="177">
        <v>0</v>
      </c>
      <c r="L12" s="178">
        <f t="shared" si="1"/>
        <v>2000</v>
      </c>
      <c r="M12" s="97">
        <f>'[4]4.0 Economic &amp; Business Dev.'!L12</f>
        <v>1000</v>
      </c>
      <c r="N12" s="481">
        <f t="shared" si="2"/>
        <v>1000</v>
      </c>
      <c r="O12" s="539">
        <f t="shared" si="0"/>
        <v>1</v>
      </c>
      <c r="Q12" s="8"/>
    </row>
    <row r="13" spans="1:17" s="4" customFormat="1" ht="72" customHeight="1" x14ac:dyDescent="0.45">
      <c r="A13" s="38">
        <v>4.07</v>
      </c>
      <c r="B13" s="32" t="s">
        <v>47</v>
      </c>
      <c r="C13" s="674" t="s">
        <v>311</v>
      </c>
      <c r="D13" s="675"/>
      <c r="E13" s="675"/>
      <c r="F13" s="676"/>
      <c r="G13" s="39">
        <v>1000</v>
      </c>
      <c r="H13" s="177">
        <v>0</v>
      </c>
      <c r="I13" s="177">
        <v>1000</v>
      </c>
      <c r="J13" s="179">
        <v>0</v>
      </c>
      <c r="K13" s="177">
        <v>0</v>
      </c>
      <c r="L13" s="178">
        <f t="shared" si="1"/>
        <v>2000</v>
      </c>
      <c r="M13" s="97">
        <f>'[4]4.0 Economic &amp; Business Dev.'!L13</f>
        <v>1600</v>
      </c>
      <c r="N13" s="481">
        <f t="shared" si="2"/>
        <v>400</v>
      </c>
      <c r="O13" s="539">
        <f t="shared" si="0"/>
        <v>0.25</v>
      </c>
      <c r="Q13" s="8"/>
    </row>
    <row r="14" spans="1:17" s="4" customFormat="1" ht="53.25" customHeight="1" x14ac:dyDescent="0.45">
      <c r="A14" s="38">
        <v>4.08</v>
      </c>
      <c r="B14" s="32" t="s">
        <v>48</v>
      </c>
      <c r="C14" s="674" t="s">
        <v>311</v>
      </c>
      <c r="D14" s="675"/>
      <c r="E14" s="675"/>
      <c r="F14" s="676"/>
      <c r="G14" s="39">
        <v>0</v>
      </c>
      <c r="H14" s="177">
        <v>0</v>
      </c>
      <c r="I14" s="177">
        <v>0</v>
      </c>
      <c r="J14" s="179">
        <v>0</v>
      </c>
      <c r="K14" s="177">
        <v>0</v>
      </c>
      <c r="L14" s="178">
        <f t="shared" si="1"/>
        <v>0</v>
      </c>
      <c r="M14" s="97">
        <f>'[4]4.0 Economic &amp; Business Dev.'!L14</f>
        <v>1000</v>
      </c>
      <c r="N14" s="481">
        <f t="shared" si="2"/>
        <v>-1000</v>
      </c>
      <c r="O14" s="539">
        <f t="shared" si="0"/>
        <v>-1</v>
      </c>
      <c r="Q14" s="8"/>
    </row>
    <row r="15" spans="1:17" s="4" customFormat="1" ht="53.25" customHeight="1" x14ac:dyDescent="0.45">
      <c r="A15" s="37">
        <v>4.09</v>
      </c>
      <c r="B15" s="32" t="s">
        <v>49</v>
      </c>
      <c r="C15" s="674" t="s">
        <v>311</v>
      </c>
      <c r="D15" s="675"/>
      <c r="E15" s="675"/>
      <c r="F15" s="676"/>
      <c r="G15" s="39">
        <v>0</v>
      </c>
      <c r="H15" s="177">
        <v>0</v>
      </c>
      <c r="I15" s="177">
        <v>0</v>
      </c>
      <c r="J15" s="179">
        <v>0</v>
      </c>
      <c r="K15" s="177">
        <v>0</v>
      </c>
      <c r="L15" s="178">
        <f t="shared" si="1"/>
        <v>0</v>
      </c>
      <c r="M15" s="97">
        <f>'[4]4.0 Economic &amp; Business Dev.'!L15</f>
        <v>0</v>
      </c>
      <c r="N15" s="481">
        <f t="shared" si="2"/>
        <v>0</v>
      </c>
      <c r="O15" s="539" t="str">
        <f t="shared" si="0"/>
        <v>none allocated</v>
      </c>
      <c r="Q15" s="8"/>
    </row>
    <row r="16" spans="1:17" s="4" customFormat="1" ht="53.25" customHeight="1" x14ac:dyDescent="0.45">
      <c r="A16" s="37">
        <v>4.0999999999999996</v>
      </c>
      <c r="B16" s="116" t="s">
        <v>335</v>
      </c>
      <c r="C16" s="674" t="s">
        <v>311</v>
      </c>
      <c r="D16" s="675"/>
      <c r="E16" s="675"/>
      <c r="F16" s="676"/>
      <c r="G16" s="39">
        <v>0</v>
      </c>
      <c r="H16" s="177">
        <v>0</v>
      </c>
      <c r="I16" s="177">
        <v>0</v>
      </c>
      <c r="J16" s="179">
        <v>0</v>
      </c>
      <c r="K16" s="177">
        <v>0</v>
      </c>
      <c r="L16" s="178">
        <f t="shared" si="1"/>
        <v>0</v>
      </c>
      <c r="M16" s="97">
        <f>'[4]4.0 Economic &amp; Business Dev.'!L16</f>
        <v>0</v>
      </c>
      <c r="N16" s="481">
        <f t="shared" si="2"/>
        <v>0</v>
      </c>
      <c r="O16" s="539" t="str">
        <f t="shared" si="0"/>
        <v>none allocated</v>
      </c>
      <c r="Q16" s="8"/>
    </row>
    <row r="17" spans="1:17" s="4" customFormat="1" ht="53.25" customHeight="1" x14ac:dyDescent="0.45">
      <c r="A17" s="37">
        <v>4.1100000000000003</v>
      </c>
      <c r="B17" s="116" t="s">
        <v>336</v>
      </c>
      <c r="C17" s="674" t="s">
        <v>311</v>
      </c>
      <c r="D17" s="675"/>
      <c r="E17" s="675"/>
      <c r="F17" s="676"/>
      <c r="G17" s="39">
        <v>0</v>
      </c>
      <c r="H17" s="177">
        <v>0</v>
      </c>
      <c r="I17" s="177">
        <v>0</v>
      </c>
      <c r="J17" s="179">
        <v>0</v>
      </c>
      <c r="K17" s="177">
        <v>0</v>
      </c>
      <c r="L17" s="178">
        <f t="shared" si="1"/>
        <v>0</v>
      </c>
      <c r="M17" s="97">
        <f>'[4]4.0 Economic &amp; Business Dev.'!L17</f>
        <v>0</v>
      </c>
      <c r="N17" s="481">
        <f t="shared" si="2"/>
        <v>0</v>
      </c>
      <c r="O17" s="539" t="str">
        <f t="shared" si="0"/>
        <v>none allocated</v>
      </c>
      <c r="Q17" s="8"/>
    </row>
    <row r="18" spans="1:17" s="4" customFormat="1" ht="30" x14ac:dyDescent="0.5">
      <c r="A18" s="9"/>
      <c r="B18" s="10"/>
      <c r="C18" s="119"/>
      <c r="D18" s="119"/>
      <c r="E18" s="119"/>
      <c r="F18" s="55" t="s">
        <v>23</v>
      </c>
      <c r="G18" s="178">
        <f t="shared" ref="G18:M18" si="3">SUM(G6:G17)</f>
        <v>3000</v>
      </c>
      <c r="H18" s="178">
        <f t="shared" si="3"/>
        <v>0</v>
      </c>
      <c r="I18" s="178">
        <f t="shared" si="3"/>
        <v>3000</v>
      </c>
      <c r="J18" s="178">
        <f t="shared" si="3"/>
        <v>0</v>
      </c>
      <c r="K18" s="178">
        <f t="shared" si="3"/>
        <v>0</v>
      </c>
      <c r="L18" s="178">
        <f t="shared" si="3"/>
        <v>6000</v>
      </c>
      <c r="M18" s="83">
        <f t="shared" si="3"/>
        <v>8800</v>
      </c>
      <c r="N18" s="481">
        <f t="shared" si="2"/>
        <v>-2800</v>
      </c>
      <c r="O18" s="542">
        <f t="shared" ref="O18" si="4">IF(AND(L18=0,M18=0),"none allocated",IF(M18=0,"new",N18/M18))</f>
        <v>-0.31818181818181818</v>
      </c>
      <c r="Q18" s="8"/>
    </row>
    <row r="19" spans="1:17" s="4" customFormat="1" ht="24.6" x14ac:dyDescent="0.4">
      <c r="A19" s="9"/>
      <c r="B19" s="10"/>
      <c r="C19" s="10"/>
      <c r="D19" s="10"/>
      <c r="E19" s="10"/>
      <c r="F19" s="14"/>
      <c r="G19" s="15"/>
      <c r="H19" s="15"/>
      <c r="I19" s="15"/>
      <c r="J19" s="15"/>
      <c r="K19" s="15"/>
      <c r="L19" s="15"/>
      <c r="M19" s="15"/>
      <c r="N19" s="8"/>
      <c r="O19" s="544">
        <f>COUNTIF(O6:O17,"&gt;=.25")+COUNTIF(O6:O17,"&lt;=-.25")+COUNTIF(O6:O17,"new")</f>
        <v>6</v>
      </c>
      <c r="Q19" s="8"/>
    </row>
    <row r="20" spans="1:17" s="4" customFormat="1" ht="37.5" customHeight="1" x14ac:dyDescent="0.35">
      <c r="A20" s="9"/>
      <c r="B20" s="10"/>
      <c r="C20" s="10"/>
      <c r="D20" s="10"/>
      <c r="E20" s="10"/>
      <c r="F20" s="112"/>
      <c r="G20" s="112"/>
      <c r="H20" s="113"/>
      <c r="I20" s="113"/>
      <c r="J20" s="113"/>
      <c r="K20" s="113"/>
      <c r="L20" s="113"/>
      <c r="M20" s="8"/>
      <c r="N20" s="8"/>
      <c r="O20" s="8"/>
      <c r="Q20" s="8"/>
    </row>
    <row r="21" spans="1:17" s="4" customFormat="1" ht="34.200000000000003" customHeight="1" x14ac:dyDescent="0.35">
      <c r="A21" s="726" t="s">
        <v>2</v>
      </c>
      <c r="B21" s="727"/>
      <c r="C21" s="727"/>
      <c r="D21" s="728"/>
      <c r="E21" s="733" t="s">
        <v>274</v>
      </c>
      <c r="F21" s="734"/>
      <c r="G21" s="734"/>
      <c r="H21" s="734"/>
      <c r="I21" s="734"/>
      <c r="J21" s="732" t="s">
        <v>305</v>
      </c>
      <c r="K21" s="114"/>
      <c r="L21" s="8"/>
      <c r="M21" s="8"/>
      <c r="N21" s="8"/>
      <c r="O21" s="8"/>
      <c r="Q21" s="8"/>
    </row>
    <row r="22" spans="1:17" s="4" customFormat="1" ht="66" customHeight="1" x14ac:dyDescent="0.35">
      <c r="A22" s="93">
        <v>4</v>
      </c>
      <c r="B22" s="115" t="s">
        <v>42</v>
      </c>
      <c r="C22" s="729" t="s">
        <v>109</v>
      </c>
      <c r="D22" s="731" t="s">
        <v>7</v>
      </c>
      <c r="E22" s="120" t="s">
        <v>8</v>
      </c>
      <c r="F22" s="120" t="s">
        <v>9</v>
      </c>
      <c r="G22" s="120" t="s">
        <v>10</v>
      </c>
      <c r="H22" s="120" t="s">
        <v>11</v>
      </c>
      <c r="I22" s="121" t="s">
        <v>275</v>
      </c>
      <c r="J22" s="732"/>
      <c r="K22" s="729" t="s">
        <v>231</v>
      </c>
      <c r="L22" s="730"/>
      <c r="M22" s="730"/>
      <c r="N22" s="731"/>
      <c r="O22" s="8"/>
      <c r="Q22" s="8"/>
    </row>
    <row r="23" spans="1:17" s="4" customFormat="1" ht="47.25" customHeight="1" x14ac:dyDescent="0.35">
      <c r="A23" s="408">
        <f>A6</f>
        <v>4.01</v>
      </c>
      <c r="B23" s="42" t="str">
        <f>B6</f>
        <v>Site Marketing (materials, services, etc.)</v>
      </c>
      <c r="C23" s="442" t="s">
        <v>392</v>
      </c>
      <c r="D23" s="451"/>
      <c r="E23" s="176">
        <v>100</v>
      </c>
      <c r="F23" s="176">
        <v>100</v>
      </c>
      <c r="G23" s="176">
        <v>100</v>
      </c>
      <c r="H23" s="176">
        <v>100</v>
      </c>
      <c r="I23" s="409">
        <f>SUM(E23:H23)</f>
        <v>400</v>
      </c>
      <c r="J23" s="381"/>
      <c r="K23" s="738"/>
      <c r="L23" s="739"/>
      <c r="M23" s="739"/>
      <c r="N23" s="740"/>
      <c r="O23" s="11"/>
      <c r="P23" s="526"/>
      <c r="Q23" s="11"/>
    </row>
    <row r="24" spans="1:17" s="4" customFormat="1" ht="47.25" customHeight="1" x14ac:dyDescent="0.35">
      <c r="A24" s="408">
        <v>4.0199999999999996</v>
      </c>
      <c r="B24" s="42" t="s">
        <v>44</v>
      </c>
      <c r="C24" s="442" t="s">
        <v>22</v>
      </c>
      <c r="D24" s="451"/>
      <c r="E24" s="176"/>
      <c r="F24" s="176"/>
      <c r="G24" s="176"/>
      <c r="H24" s="176"/>
      <c r="I24" s="409">
        <f t="shared" ref="I24:I34" si="5">SUM(E24:H24)</f>
        <v>0</v>
      </c>
      <c r="J24" s="381"/>
      <c r="K24" s="738"/>
      <c r="L24" s="739"/>
      <c r="M24" s="739"/>
      <c r="N24" s="740"/>
      <c r="O24" s="11"/>
      <c r="P24" s="526"/>
      <c r="Q24" s="11"/>
    </row>
    <row r="25" spans="1:17" s="4" customFormat="1" ht="57.6" customHeight="1" x14ac:dyDescent="0.35">
      <c r="A25" s="408">
        <v>4.03</v>
      </c>
      <c r="B25" s="42" t="s">
        <v>208</v>
      </c>
      <c r="C25" s="442" t="s">
        <v>22</v>
      </c>
      <c r="D25" s="451"/>
      <c r="E25" s="176"/>
      <c r="F25" s="176"/>
      <c r="G25" s="176"/>
      <c r="H25" s="176"/>
      <c r="I25" s="409">
        <f t="shared" si="5"/>
        <v>0</v>
      </c>
      <c r="J25" s="381"/>
      <c r="K25" s="738"/>
      <c r="L25" s="739"/>
      <c r="M25" s="739"/>
      <c r="N25" s="740"/>
      <c r="O25" s="13"/>
      <c r="P25" s="527"/>
      <c r="Q25" s="13"/>
    </row>
    <row r="26" spans="1:17" s="4" customFormat="1" ht="57.6" customHeight="1" x14ac:dyDescent="0.35">
      <c r="A26" s="408">
        <v>4.04</v>
      </c>
      <c r="B26" s="42" t="s">
        <v>209</v>
      </c>
      <c r="C26" s="442" t="s">
        <v>22</v>
      </c>
      <c r="D26" s="451"/>
      <c r="E26" s="176"/>
      <c r="F26" s="176"/>
      <c r="G26" s="176"/>
      <c r="H26" s="176"/>
      <c r="I26" s="409">
        <f t="shared" si="5"/>
        <v>0</v>
      </c>
      <c r="J26" s="381"/>
      <c r="K26" s="738"/>
      <c r="L26" s="739"/>
      <c r="M26" s="739"/>
      <c r="N26" s="740"/>
      <c r="O26" s="13"/>
      <c r="P26" s="527"/>
      <c r="Q26" s="13"/>
    </row>
    <row r="27" spans="1:17" s="4" customFormat="1" ht="57.6" customHeight="1" x14ac:dyDescent="0.35">
      <c r="A27" s="408" t="s">
        <v>216</v>
      </c>
      <c r="B27" s="42" t="s">
        <v>217</v>
      </c>
      <c r="C27" s="442" t="s">
        <v>22</v>
      </c>
      <c r="D27" s="451"/>
      <c r="E27" s="176"/>
      <c r="F27" s="176"/>
      <c r="G27" s="176"/>
      <c r="H27" s="176"/>
      <c r="I27" s="409">
        <f t="shared" si="5"/>
        <v>0</v>
      </c>
      <c r="J27" s="381"/>
      <c r="K27" s="738"/>
      <c r="L27" s="739"/>
      <c r="M27" s="739"/>
      <c r="N27" s="740"/>
      <c r="O27" s="13"/>
      <c r="P27" s="527"/>
      <c r="Q27" s="13"/>
    </row>
    <row r="28" spans="1:17" s="4" customFormat="1" ht="47.25" customHeight="1" x14ac:dyDescent="0.35">
      <c r="A28" s="408">
        <v>4.05</v>
      </c>
      <c r="B28" s="42" t="str">
        <f t="shared" ref="B28:B34" si="6">B11</f>
        <v>Wi-Fi District Infrastructure/Maintenance</v>
      </c>
      <c r="C28" s="442" t="s">
        <v>409</v>
      </c>
      <c r="D28" s="451"/>
      <c r="E28" s="176" t="s">
        <v>410</v>
      </c>
      <c r="F28" s="176" t="s">
        <v>410</v>
      </c>
      <c r="G28" s="176" t="s">
        <v>410</v>
      </c>
      <c r="H28" s="176" t="s">
        <v>410</v>
      </c>
      <c r="I28" s="409">
        <f t="shared" si="5"/>
        <v>0</v>
      </c>
      <c r="J28" s="381"/>
      <c r="K28" s="738"/>
      <c r="L28" s="739"/>
      <c r="M28" s="739"/>
      <c r="N28" s="740"/>
      <c r="O28" s="12"/>
      <c r="P28" s="528"/>
      <c r="Q28" s="12"/>
    </row>
    <row r="29" spans="1:17" s="4" customFormat="1" ht="67.95" customHeight="1" x14ac:dyDescent="0.35">
      <c r="A29" s="408">
        <v>4.0599999999999996</v>
      </c>
      <c r="B29" s="42" t="str">
        <f t="shared" si="6"/>
        <v>Strategic Planning</v>
      </c>
      <c r="C29" s="442" t="s">
        <v>393</v>
      </c>
      <c r="D29" s="451"/>
      <c r="E29" s="176">
        <v>1</v>
      </c>
      <c r="F29" s="176">
        <v>1</v>
      </c>
      <c r="G29" s="176">
        <v>1</v>
      </c>
      <c r="H29" s="176">
        <v>1</v>
      </c>
      <c r="I29" s="409">
        <f t="shared" si="5"/>
        <v>4</v>
      </c>
      <c r="J29" s="381"/>
      <c r="K29" s="738"/>
      <c r="L29" s="739"/>
      <c r="M29" s="739"/>
      <c r="N29" s="740"/>
      <c r="O29" s="8"/>
      <c r="Q29" s="8"/>
    </row>
    <row r="30" spans="1:17" s="4" customFormat="1" ht="67.95" customHeight="1" x14ac:dyDescent="0.35">
      <c r="A30" s="408">
        <v>4.07</v>
      </c>
      <c r="B30" s="42" t="str">
        <f t="shared" si="6"/>
        <v>Economic Impact Study, Market Study, Branding Study etc.</v>
      </c>
      <c r="C30" s="442" t="s">
        <v>411</v>
      </c>
      <c r="D30" s="451"/>
      <c r="E30" s="176">
        <v>1</v>
      </c>
      <c r="F30" s="176">
        <v>0</v>
      </c>
      <c r="G30" s="176">
        <v>1</v>
      </c>
      <c r="H30" s="176">
        <v>0</v>
      </c>
      <c r="I30" s="409">
        <f t="shared" si="5"/>
        <v>2</v>
      </c>
      <c r="J30" s="381"/>
      <c r="K30" s="738"/>
      <c r="L30" s="739"/>
      <c r="M30" s="739"/>
      <c r="N30" s="740"/>
      <c r="O30" s="8"/>
      <c r="Q30" s="8"/>
    </row>
    <row r="31" spans="1:17" s="4" customFormat="1" ht="47.25" customHeight="1" x14ac:dyDescent="0.35">
      <c r="A31" s="408">
        <f>A14</f>
        <v>4.08</v>
      </c>
      <c r="B31" s="42" t="str">
        <f t="shared" si="6"/>
        <v>Master Planning</v>
      </c>
      <c r="C31" s="442" t="s">
        <v>22</v>
      </c>
      <c r="D31" s="451"/>
      <c r="E31" s="176"/>
      <c r="F31" s="176"/>
      <c r="G31" s="176"/>
      <c r="H31" s="176"/>
      <c r="I31" s="409">
        <f t="shared" si="5"/>
        <v>0</v>
      </c>
      <c r="J31" s="381"/>
      <c r="K31" s="738"/>
      <c r="L31" s="739"/>
      <c r="M31" s="739"/>
      <c r="N31" s="740"/>
      <c r="O31" s="8"/>
      <c r="Q31" s="8"/>
    </row>
    <row r="32" spans="1:17" s="4" customFormat="1" ht="47.25" customHeight="1" x14ac:dyDescent="0.35">
      <c r="A32" s="408">
        <f>A15</f>
        <v>4.09</v>
      </c>
      <c r="B32" s="42" t="str">
        <f t="shared" si="6"/>
        <v>SSA Designation</v>
      </c>
      <c r="C32" s="442" t="s">
        <v>22</v>
      </c>
      <c r="D32" s="451"/>
      <c r="E32" s="176"/>
      <c r="F32" s="176"/>
      <c r="G32" s="176"/>
      <c r="H32" s="176"/>
      <c r="I32" s="409">
        <f t="shared" si="5"/>
        <v>0</v>
      </c>
      <c r="J32" s="381"/>
      <c r="K32" s="738"/>
      <c r="L32" s="739"/>
      <c r="M32" s="739"/>
      <c r="N32" s="740"/>
      <c r="O32" s="8"/>
      <c r="Q32" s="8"/>
    </row>
    <row r="33" spans="1:17" s="4" customFormat="1" ht="47.25" customHeight="1" x14ac:dyDescent="0.35">
      <c r="A33" s="408">
        <v>4.0999999999999996</v>
      </c>
      <c r="B33" s="42" t="str">
        <f t="shared" si="6"/>
        <v>[Enter on Tab 4.0 Cell B16]</v>
      </c>
      <c r="C33" s="442" t="s">
        <v>22</v>
      </c>
      <c r="D33" s="451"/>
      <c r="E33" s="176"/>
      <c r="F33" s="176"/>
      <c r="G33" s="176"/>
      <c r="H33" s="176"/>
      <c r="I33" s="409">
        <f t="shared" si="5"/>
        <v>0</v>
      </c>
      <c r="J33" s="381"/>
      <c r="K33" s="738"/>
      <c r="L33" s="739"/>
      <c r="M33" s="739"/>
      <c r="N33" s="740"/>
      <c r="O33" s="8"/>
      <c r="Q33" s="8"/>
    </row>
    <row r="34" spans="1:17" s="4" customFormat="1" ht="47.25" customHeight="1" x14ac:dyDescent="0.35">
      <c r="A34" s="408">
        <v>4.1100000000000003</v>
      </c>
      <c r="B34" s="42" t="str">
        <f t="shared" si="6"/>
        <v>[Enter on Tab 4.0 Cell B17]</v>
      </c>
      <c r="C34" s="442" t="s">
        <v>22</v>
      </c>
      <c r="D34" s="451"/>
      <c r="E34" s="176"/>
      <c r="F34" s="176"/>
      <c r="G34" s="176"/>
      <c r="H34" s="176"/>
      <c r="I34" s="409">
        <f t="shared" si="5"/>
        <v>0</v>
      </c>
      <c r="J34" s="381"/>
      <c r="K34" s="738"/>
      <c r="L34" s="739"/>
      <c r="M34" s="739"/>
      <c r="N34" s="740"/>
      <c r="O34" s="8"/>
      <c r="Q34" s="8"/>
    </row>
    <row r="35" spans="1:17" s="4" customFormat="1" ht="20.399999999999999" hidden="1" x14ac:dyDescent="0.35">
      <c r="A35" s="411"/>
      <c r="B35" s="411"/>
      <c r="C35" s="411"/>
      <c r="D35" s="411"/>
      <c r="E35" s="411"/>
      <c r="F35" s="411"/>
      <c r="G35" s="411"/>
      <c r="H35" s="411"/>
      <c r="I35" s="411"/>
      <c r="J35" s="411"/>
      <c r="K35" s="411"/>
      <c r="L35" s="411"/>
      <c r="M35" s="411"/>
      <c r="N35" s="412"/>
    </row>
    <row r="36" spans="1:17" s="4" customFormat="1" ht="20.399999999999999" hidden="1" x14ac:dyDescent="0.35">
      <c r="A36" s="411"/>
      <c r="B36" s="411"/>
      <c r="C36" s="411"/>
      <c r="D36" s="411"/>
      <c r="E36" s="411"/>
      <c r="F36" s="411"/>
      <c r="G36" s="411"/>
      <c r="H36" s="411"/>
      <c r="I36" s="411"/>
      <c r="J36" s="411"/>
      <c r="K36" s="411"/>
      <c r="L36" s="411"/>
      <c r="M36" s="411"/>
      <c r="N36" s="412"/>
    </row>
    <row r="37" spans="1:17" hidden="1" x14ac:dyDescent="0.3">
      <c r="A37" s="71"/>
      <c r="B37" s="71"/>
      <c r="C37" s="71"/>
      <c r="D37" s="71"/>
      <c r="E37" s="71"/>
      <c r="F37" s="71"/>
      <c r="G37" s="71"/>
      <c r="H37" s="71"/>
      <c r="I37" s="71"/>
      <c r="J37" s="71"/>
      <c r="K37" s="71"/>
      <c r="L37" s="71"/>
      <c r="M37" s="71"/>
      <c r="N37" s="71"/>
    </row>
    <row r="38" spans="1:17" hidden="1" x14ac:dyDescent="0.3">
      <c r="A38" s="71"/>
      <c r="B38" s="71"/>
      <c r="C38" s="71"/>
      <c r="D38" s="71"/>
      <c r="E38" s="71"/>
      <c r="F38" s="71"/>
      <c r="G38" s="71"/>
      <c r="H38" s="71"/>
      <c r="I38" s="71"/>
      <c r="J38" s="71"/>
      <c r="K38" s="71"/>
      <c r="L38" s="71"/>
      <c r="M38" s="71"/>
      <c r="N38" s="71"/>
    </row>
    <row r="39" spans="1:17" hidden="1" x14ac:dyDescent="0.3">
      <c r="A39" s="71"/>
      <c r="B39" s="71"/>
      <c r="C39" s="71"/>
      <c r="D39" s="71"/>
      <c r="E39" s="71"/>
      <c r="F39" s="71"/>
      <c r="G39" s="71"/>
      <c r="H39" s="71"/>
      <c r="I39" s="71"/>
      <c r="J39" s="71"/>
      <c r="K39" s="71"/>
      <c r="L39" s="71"/>
      <c r="M39" s="71"/>
      <c r="N39" s="71"/>
    </row>
    <row r="40" spans="1:17" hidden="1" x14ac:dyDescent="0.3">
      <c r="A40" s="71"/>
      <c r="B40" s="71"/>
      <c r="C40" s="71"/>
      <c r="D40" s="71"/>
      <c r="E40" s="71"/>
      <c r="F40" s="71"/>
      <c r="G40" s="71"/>
      <c r="H40" s="71"/>
      <c r="I40" s="71"/>
      <c r="J40" s="71"/>
      <c r="K40" s="71"/>
      <c r="L40" s="71"/>
      <c r="M40" s="71"/>
      <c r="N40" s="71"/>
    </row>
    <row r="41" spans="1:17" hidden="1" x14ac:dyDescent="0.3">
      <c r="A41" s="71"/>
      <c r="B41" s="71"/>
      <c r="C41" s="71"/>
      <c r="D41" s="71"/>
      <c r="E41" s="71"/>
      <c r="F41" s="71"/>
      <c r="G41" s="71"/>
      <c r="H41" s="71"/>
      <c r="I41" s="71"/>
      <c r="J41" s="71"/>
      <c r="K41" s="71"/>
      <c r="L41" s="71"/>
      <c r="M41" s="71"/>
      <c r="N41" s="71"/>
    </row>
    <row r="42" spans="1:17" hidden="1" x14ac:dyDescent="0.3">
      <c r="A42" s="71"/>
      <c r="B42" s="71"/>
      <c r="C42" s="71"/>
      <c r="D42" s="71"/>
      <c r="E42" s="71"/>
      <c r="F42" s="71"/>
      <c r="G42" s="71"/>
      <c r="H42" s="71"/>
      <c r="I42" s="71"/>
      <c r="J42" s="71"/>
      <c r="K42" s="71"/>
      <c r="L42" s="71"/>
      <c r="M42" s="71"/>
      <c r="N42" s="71"/>
    </row>
    <row r="43" spans="1:17" hidden="1" x14ac:dyDescent="0.3">
      <c r="A43" s="71"/>
      <c r="B43" s="71"/>
      <c r="C43" s="71"/>
      <c r="D43" s="71"/>
      <c r="E43" s="71"/>
      <c r="F43" s="71"/>
      <c r="G43" s="71"/>
      <c r="H43" s="71"/>
      <c r="I43" s="71"/>
      <c r="J43" s="71"/>
      <c r="K43" s="71"/>
      <c r="L43" s="71"/>
      <c r="M43" s="71"/>
      <c r="N43" s="71"/>
    </row>
    <row r="44" spans="1:17" hidden="1" x14ac:dyDescent="0.3">
      <c r="A44" s="71"/>
      <c r="B44" s="71"/>
      <c r="C44" s="71"/>
      <c r="D44" s="71"/>
      <c r="E44" s="71"/>
      <c r="F44" s="71"/>
      <c r="G44" s="71"/>
      <c r="H44" s="71"/>
      <c r="I44" s="71"/>
      <c r="J44" s="71"/>
      <c r="K44" s="71"/>
      <c r="L44" s="71"/>
      <c r="M44" s="71"/>
      <c r="N44" s="71"/>
    </row>
    <row r="45" spans="1:17" hidden="1" x14ac:dyDescent="0.3">
      <c r="A45" s="71"/>
      <c r="B45" s="71"/>
      <c r="C45" s="71"/>
      <c r="D45" s="71"/>
      <c r="E45" s="71"/>
      <c r="F45" s="71"/>
      <c r="G45" s="71"/>
      <c r="H45" s="71"/>
      <c r="I45" s="71"/>
      <c r="J45" s="71"/>
      <c r="K45" s="71"/>
      <c r="L45" s="71"/>
      <c r="M45" s="71"/>
      <c r="N45" s="71"/>
    </row>
    <row r="46" spans="1:17" hidden="1" x14ac:dyDescent="0.3">
      <c r="A46" s="71"/>
      <c r="B46" s="71"/>
      <c r="C46" s="71"/>
      <c r="D46" s="71"/>
      <c r="E46" s="71"/>
      <c r="F46" s="71"/>
      <c r="G46" s="71"/>
      <c r="H46" s="71"/>
      <c r="I46" s="71"/>
      <c r="J46" s="71"/>
      <c r="K46" s="71"/>
      <c r="L46" s="71"/>
      <c r="M46" s="71"/>
      <c r="N46" s="71"/>
    </row>
    <row r="47" spans="1:17" hidden="1" x14ac:dyDescent="0.3">
      <c r="A47" s="71"/>
      <c r="B47" s="71"/>
      <c r="C47" s="71"/>
      <c r="D47" s="71"/>
      <c r="E47" s="71"/>
      <c r="F47" s="71"/>
      <c r="G47" s="71"/>
      <c r="H47" s="71"/>
      <c r="I47" s="71"/>
      <c r="J47" s="71"/>
      <c r="K47" s="71"/>
      <c r="L47" s="71"/>
      <c r="M47" s="71"/>
      <c r="N47" s="71"/>
    </row>
    <row r="48" spans="1:17" hidden="1" x14ac:dyDescent="0.3">
      <c r="A48" s="71"/>
      <c r="B48" s="71"/>
      <c r="C48" s="71"/>
      <c r="D48" s="71"/>
      <c r="E48" s="71"/>
      <c r="F48" s="71"/>
      <c r="G48" s="71"/>
      <c r="H48" s="71"/>
      <c r="I48" s="71"/>
      <c r="J48" s="71"/>
      <c r="K48" s="71"/>
      <c r="L48" s="71"/>
      <c r="M48" s="71"/>
      <c r="N48" s="71"/>
    </row>
    <row r="49" spans="1:14" hidden="1" x14ac:dyDescent="0.3">
      <c r="A49" s="71"/>
      <c r="B49" s="71"/>
      <c r="C49" s="71"/>
      <c r="D49" s="71"/>
      <c r="E49" s="71"/>
      <c r="F49" s="71"/>
      <c r="G49" s="71"/>
      <c r="H49" s="71"/>
      <c r="I49" s="71"/>
      <c r="J49" s="71"/>
      <c r="K49" s="71"/>
      <c r="L49" s="71"/>
      <c r="M49" s="71"/>
      <c r="N49" s="71"/>
    </row>
    <row r="50" spans="1:14" hidden="1" x14ac:dyDescent="0.3">
      <c r="A50" s="71"/>
      <c r="B50" s="71"/>
      <c r="C50" s="71"/>
      <c r="D50" s="71"/>
      <c r="E50" s="71"/>
      <c r="F50" s="71"/>
      <c r="G50" s="71"/>
      <c r="H50" s="71"/>
      <c r="I50" s="71"/>
      <c r="J50" s="71"/>
      <c r="K50" s="71"/>
      <c r="L50" s="71"/>
      <c r="M50" s="71"/>
      <c r="N50" s="71"/>
    </row>
    <row r="51" spans="1:14" hidden="1" x14ac:dyDescent="0.3">
      <c r="A51" s="71"/>
      <c r="B51" s="71"/>
      <c r="C51" s="71"/>
      <c r="D51" s="71"/>
      <c r="E51" s="71"/>
      <c r="F51" s="71"/>
      <c r="G51" s="71"/>
      <c r="H51" s="71"/>
      <c r="I51" s="71"/>
      <c r="J51" s="71"/>
      <c r="K51" s="71"/>
      <c r="L51" s="71"/>
      <c r="M51" s="71"/>
      <c r="N51" s="71"/>
    </row>
    <row r="52" spans="1:14" hidden="1" x14ac:dyDescent="0.3">
      <c r="A52" s="71"/>
      <c r="B52" s="71"/>
      <c r="C52" s="71"/>
      <c r="D52" s="71"/>
      <c r="E52" s="71"/>
      <c r="F52" s="71"/>
      <c r="G52" s="71"/>
      <c r="H52" s="71"/>
      <c r="I52" s="71"/>
      <c r="J52" s="71"/>
      <c r="K52" s="71"/>
      <c r="L52" s="71"/>
      <c r="M52" s="71"/>
      <c r="N52" s="71"/>
    </row>
    <row r="53" spans="1:14" hidden="1" x14ac:dyDescent="0.3">
      <c r="A53" s="71"/>
      <c r="B53" s="71"/>
      <c r="C53" s="71"/>
      <c r="D53" s="71"/>
      <c r="E53" s="71"/>
      <c r="F53" s="71"/>
      <c r="G53" s="71"/>
      <c r="H53" s="71"/>
      <c r="I53" s="71"/>
      <c r="J53" s="71"/>
      <c r="K53" s="71"/>
      <c r="L53" s="71"/>
      <c r="M53" s="71"/>
      <c r="N53" s="71"/>
    </row>
    <row r="54" spans="1:14" hidden="1" x14ac:dyDescent="0.3">
      <c r="A54" s="71"/>
      <c r="B54" s="71"/>
      <c r="C54" s="71"/>
      <c r="D54" s="71"/>
      <c r="E54" s="71"/>
      <c r="F54" s="71"/>
      <c r="G54" s="71"/>
      <c r="H54" s="71"/>
      <c r="I54" s="71"/>
      <c r="J54" s="71"/>
      <c r="K54" s="71"/>
      <c r="L54" s="71"/>
      <c r="M54" s="71"/>
      <c r="N54" s="71"/>
    </row>
    <row r="55" spans="1:14" hidden="1" x14ac:dyDescent="0.3">
      <c r="A55" s="71"/>
      <c r="B55" s="71"/>
      <c r="C55" s="71"/>
      <c r="D55" s="71"/>
      <c r="E55" s="71"/>
      <c r="F55" s="71"/>
      <c r="G55" s="71"/>
      <c r="H55" s="71"/>
      <c r="I55" s="71"/>
      <c r="J55" s="71"/>
      <c r="K55" s="71"/>
      <c r="L55" s="71"/>
      <c r="M55" s="71"/>
      <c r="N55" s="71"/>
    </row>
    <row r="56" spans="1:14" hidden="1" x14ac:dyDescent="0.3">
      <c r="A56" s="71"/>
      <c r="B56" s="71"/>
      <c r="C56" s="71"/>
      <c r="D56" s="71"/>
      <c r="E56" s="71"/>
      <c r="F56" s="71"/>
      <c r="G56" s="71"/>
      <c r="H56" s="71"/>
      <c r="I56" s="71"/>
      <c r="J56" s="71"/>
      <c r="K56" s="71"/>
      <c r="L56" s="71"/>
      <c r="M56" s="71"/>
      <c r="N56" s="71"/>
    </row>
    <row r="57" spans="1:14" hidden="1" x14ac:dyDescent="0.3">
      <c r="A57" s="71"/>
      <c r="B57" s="71"/>
      <c r="C57" s="71"/>
      <c r="D57" s="71"/>
      <c r="E57" s="71"/>
      <c r="F57" s="71"/>
      <c r="G57" s="71"/>
      <c r="H57" s="71"/>
      <c r="I57" s="71"/>
      <c r="J57" s="71"/>
      <c r="K57" s="71"/>
      <c r="L57" s="71"/>
      <c r="M57" s="71"/>
      <c r="N57" s="71"/>
    </row>
    <row r="58" spans="1:14" hidden="1" x14ac:dyDescent="0.3">
      <c r="A58" s="71"/>
      <c r="B58" s="71"/>
      <c r="C58" s="71"/>
      <c r="D58" s="71"/>
      <c r="E58" s="71"/>
      <c r="F58" s="71"/>
      <c r="G58" s="71"/>
      <c r="H58" s="71"/>
      <c r="I58" s="71"/>
      <c r="J58" s="71"/>
      <c r="K58" s="71"/>
      <c r="L58" s="71"/>
      <c r="M58" s="71"/>
      <c r="N58" s="71"/>
    </row>
    <row r="59" spans="1:14" hidden="1" x14ac:dyDescent="0.3">
      <c r="A59" s="71"/>
      <c r="B59" s="71"/>
      <c r="C59" s="71"/>
      <c r="D59" s="71"/>
      <c r="E59" s="71"/>
      <c r="F59" s="71"/>
      <c r="G59" s="71"/>
      <c r="H59" s="71"/>
      <c r="I59" s="71"/>
      <c r="J59" s="71"/>
      <c r="K59" s="71"/>
      <c r="L59" s="71"/>
      <c r="M59" s="71"/>
      <c r="N59" s="71"/>
    </row>
    <row r="60" spans="1:14" hidden="1" x14ac:dyDescent="0.3">
      <c r="A60" s="71"/>
      <c r="B60" s="71"/>
      <c r="C60" s="71"/>
      <c r="D60" s="71"/>
      <c r="E60" s="71"/>
      <c r="F60" s="71"/>
      <c r="G60" s="71"/>
      <c r="H60" s="71"/>
      <c r="I60" s="71"/>
      <c r="J60" s="71"/>
      <c r="K60" s="71"/>
      <c r="L60" s="71"/>
      <c r="M60" s="71"/>
      <c r="N60" s="71"/>
    </row>
    <row r="61" spans="1:14" hidden="1" x14ac:dyDescent="0.3">
      <c r="A61" s="71"/>
      <c r="B61" s="71"/>
      <c r="C61" s="71"/>
      <c r="D61" s="71"/>
      <c r="E61" s="71"/>
      <c r="F61" s="71"/>
      <c r="G61" s="71"/>
      <c r="H61" s="71"/>
      <c r="I61" s="71"/>
      <c r="J61" s="71"/>
      <c r="K61" s="71"/>
      <c r="L61" s="71"/>
      <c r="M61" s="71"/>
      <c r="N61" s="71"/>
    </row>
    <row r="62" spans="1:14" hidden="1" x14ac:dyDescent="0.3">
      <c r="A62" s="71"/>
      <c r="B62" s="71"/>
      <c r="C62" s="71"/>
      <c r="D62" s="71"/>
      <c r="E62" s="71"/>
      <c r="F62" s="71"/>
      <c r="G62" s="71"/>
      <c r="H62" s="71"/>
      <c r="I62" s="71"/>
      <c r="J62" s="71"/>
      <c r="K62" s="71"/>
      <c r="L62" s="71"/>
      <c r="M62" s="71"/>
      <c r="N62" s="71"/>
    </row>
    <row r="63" spans="1:14" hidden="1" x14ac:dyDescent="0.3">
      <c r="A63" s="71"/>
      <c r="B63" s="71"/>
      <c r="C63" s="71"/>
      <c r="D63" s="71"/>
      <c r="E63" s="71"/>
      <c r="F63" s="71"/>
      <c r="G63" s="71"/>
      <c r="H63" s="71"/>
      <c r="I63" s="71"/>
      <c r="J63" s="71"/>
      <c r="K63" s="71"/>
      <c r="L63" s="71"/>
      <c r="M63" s="71"/>
      <c r="N63" s="71"/>
    </row>
    <row r="64" spans="1:14" hidden="1" x14ac:dyDescent="0.3">
      <c r="A64" s="71"/>
      <c r="B64" s="71"/>
      <c r="C64" s="71"/>
      <c r="D64" s="71"/>
      <c r="E64" s="71"/>
      <c r="F64" s="71"/>
      <c r="G64" s="71"/>
      <c r="H64" s="71"/>
      <c r="I64" s="71"/>
      <c r="J64" s="71"/>
      <c r="K64" s="71"/>
      <c r="L64" s="71"/>
      <c r="M64" s="71"/>
      <c r="N64" s="71"/>
    </row>
    <row r="65" spans="1:14" hidden="1" x14ac:dyDescent="0.3">
      <c r="A65" s="71"/>
      <c r="B65" s="71"/>
      <c r="C65" s="71"/>
      <c r="D65" s="71"/>
      <c r="E65" s="71"/>
      <c r="F65" s="71"/>
      <c r="G65" s="71"/>
      <c r="H65" s="71"/>
      <c r="I65" s="71"/>
      <c r="J65" s="71"/>
      <c r="K65" s="71"/>
      <c r="L65" s="71"/>
      <c r="M65" s="71"/>
      <c r="N65" s="71"/>
    </row>
    <row r="66" spans="1:14" hidden="1" x14ac:dyDescent="0.3">
      <c r="A66" s="71"/>
      <c r="B66" s="71"/>
      <c r="C66" s="71"/>
      <c r="D66" s="71"/>
      <c r="E66" s="71"/>
      <c r="F66" s="71"/>
      <c r="G66" s="71"/>
      <c r="H66" s="71"/>
      <c r="I66" s="71"/>
      <c r="J66" s="71"/>
      <c r="K66" s="71"/>
      <c r="L66" s="71"/>
      <c r="M66" s="71"/>
      <c r="N66" s="71"/>
    </row>
    <row r="67" spans="1:14" hidden="1" x14ac:dyDescent="0.3">
      <c r="A67" s="71"/>
      <c r="B67" s="71"/>
      <c r="C67" s="71"/>
      <c r="D67" s="71"/>
      <c r="E67" s="71"/>
      <c r="F67" s="71"/>
      <c r="G67" s="71"/>
      <c r="H67" s="71"/>
      <c r="I67" s="71"/>
      <c r="J67" s="71"/>
      <c r="K67" s="71"/>
      <c r="L67" s="71"/>
      <c r="M67" s="71"/>
      <c r="N67" s="71"/>
    </row>
    <row r="68" spans="1:14" hidden="1" x14ac:dyDescent="0.3">
      <c r="A68" s="71"/>
      <c r="B68" s="71"/>
      <c r="C68" s="71"/>
      <c r="D68" s="71"/>
      <c r="E68" s="71"/>
      <c r="F68" s="71"/>
      <c r="G68" s="71"/>
      <c r="H68" s="71"/>
      <c r="I68" s="71"/>
      <c r="J68" s="71"/>
      <c r="K68" s="71"/>
      <c r="L68" s="71"/>
      <c r="M68" s="71"/>
      <c r="N68" s="71"/>
    </row>
    <row r="69" spans="1:14" x14ac:dyDescent="0.3">
      <c r="A69" s="71"/>
      <c r="B69" s="71"/>
      <c r="C69" s="71"/>
      <c r="D69" s="71"/>
      <c r="E69" s="71"/>
      <c r="F69" s="71"/>
      <c r="G69" s="71"/>
      <c r="H69" s="71"/>
      <c r="I69" s="71"/>
      <c r="J69" s="71"/>
      <c r="K69" s="71"/>
      <c r="L69" s="71"/>
      <c r="M69" s="71"/>
      <c r="N69" s="71"/>
    </row>
    <row r="70" spans="1:14" x14ac:dyDescent="0.3">
      <c r="A70" s="71"/>
      <c r="B70" s="71"/>
      <c r="C70" s="71"/>
      <c r="D70" s="71"/>
      <c r="E70" s="71"/>
      <c r="F70" s="71"/>
      <c r="G70" s="71"/>
      <c r="H70" s="71"/>
      <c r="I70" s="71"/>
      <c r="J70" s="71"/>
      <c r="K70" s="71"/>
      <c r="L70" s="71"/>
      <c r="M70" s="71"/>
      <c r="N70" s="71"/>
    </row>
    <row r="71" spans="1:14" x14ac:dyDescent="0.3">
      <c r="A71" s="71"/>
      <c r="B71" s="71"/>
      <c r="C71" s="71"/>
      <c r="D71" s="71"/>
      <c r="E71" s="71"/>
      <c r="F71" s="71"/>
      <c r="G71" s="71"/>
      <c r="H71" s="71"/>
      <c r="I71" s="71"/>
      <c r="J71" s="71"/>
      <c r="K71" s="71"/>
      <c r="L71" s="71"/>
      <c r="M71" s="71"/>
      <c r="N71" s="71"/>
    </row>
    <row r="72" spans="1:14" x14ac:dyDescent="0.3">
      <c r="A72" s="71"/>
      <c r="B72" s="71"/>
      <c r="C72" s="71"/>
      <c r="D72" s="71"/>
      <c r="E72" s="71"/>
      <c r="F72" s="71"/>
      <c r="G72" s="71"/>
      <c r="H72" s="71"/>
      <c r="I72" s="71"/>
      <c r="J72" s="71"/>
      <c r="K72" s="71"/>
      <c r="L72" s="71"/>
      <c r="M72" s="71"/>
      <c r="N72" s="71"/>
    </row>
    <row r="73" spans="1:14" x14ac:dyDescent="0.3">
      <c r="A73" s="71"/>
      <c r="B73" s="71"/>
      <c r="C73" s="71"/>
      <c r="D73" s="71"/>
      <c r="E73" s="71"/>
      <c r="F73" s="71"/>
      <c r="G73" s="71"/>
      <c r="H73" s="71"/>
      <c r="I73" s="71"/>
      <c r="J73" s="71"/>
      <c r="K73" s="71"/>
      <c r="L73" s="71"/>
      <c r="M73" s="71"/>
      <c r="N73" s="71"/>
    </row>
    <row r="74" spans="1:14" x14ac:dyDescent="0.3">
      <c r="A74" s="71"/>
      <c r="B74" s="71"/>
      <c r="C74" s="71"/>
      <c r="D74" s="71"/>
      <c r="E74" s="71"/>
      <c r="F74" s="71"/>
      <c r="G74" s="71"/>
      <c r="H74" s="71"/>
      <c r="I74" s="71"/>
      <c r="J74" s="71"/>
      <c r="K74" s="71"/>
      <c r="L74" s="71"/>
      <c r="M74" s="71"/>
      <c r="N74" s="71"/>
    </row>
    <row r="75" spans="1:14" x14ac:dyDescent="0.3">
      <c r="A75" s="71"/>
      <c r="B75" s="71"/>
      <c r="C75" s="71"/>
      <c r="D75" s="71"/>
      <c r="E75" s="71"/>
      <c r="F75" s="71"/>
      <c r="G75" s="71"/>
      <c r="H75" s="71"/>
      <c r="I75" s="71"/>
      <c r="J75" s="71"/>
      <c r="K75" s="71"/>
      <c r="L75" s="71"/>
      <c r="M75" s="71"/>
      <c r="N75" s="71"/>
    </row>
    <row r="76" spans="1:14" x14ac:dyDescent="0.3">
      <c r="A76" s="71"/>
      <c r="B76" s="71"/>
      <c r="C76" s="71"/>
      <c r="D76" s="71"/>
      <c r="E76" s="71"/>
      <c r="F76" s="71"/>
      <c r="G76" s="71"/>
      <c r="H76" s="71"/>
      <c r="I76" s="71"/>
      <c r="J76" s="71"/>
      <c r="K76" s="71"/>
      <c r="L76" s="71"/>
      <c r="M76" s="71"/>
      <c r="N76" s="71"/>
    </row>
    <row r="77" spans="1:14" x14ac:dyDescent="0.3">
      <c r="A77" s="71"/>
      <c r="B77" s="71"/>
      <c r="C77" s="71"/>
      <c r="D77" s="71"/>
      <c r="E77" s="71"/>
      <c r="F77" s="71"/>
      <c r="G77" s="71"/>
      <c r="H77" s="71"/>
      <c r="I77" s="71"/>
      <c r="J77" s="71"/>
      <c r="K77" s="71"/>
      <c r="L77" s="71"/>
      <c r="M77" s="71"/>
      <c r="N77" s="71"/>
    </row>
    <row r="78" spans="1:14" x14ac:dyDescent="0.3">
      <c r="A78" s="71"/>
      <c r="B78" s="71"/>
      <c r="C78" s="71"/>
      <c r="D78" s="71"/>
      <c r="E78" s="71"/>
      <c r="F78" s="71"/>
      <c r="G78" s="71"/>
      <c r="H78" s="71"/>
      <c r="I78" s="71"/>
      <c r="J78" s="71"/>
      <c r="K78" s="71"/>
      <c r="L78" s="71"/>
      <c r="M78" s="71"/>
      <c r="N78" s="71"/>
    </row>
    <row r="79" spans="1:14" x14ac:dyDescent="0.3">
      <c r="A79" s="71"/>
      <c r="B79" s="71"/>
      <c r="C79" s="71"/>
      <c r="D79" s="71"/>
      <c r="E79" s="71"/>
      <c r="F79" s="71"/>
      <c r="G79" s="71"/>
      <c r="H79" s="71"/>
      <c r="I79" s="71"/>
      <c r="J79" s="71"/>
      <c r="K79" s="71"/>
      <c r="L79" s="71"/>
      <c r="M79" s="71"/>
      <c r="N79" s="71"/>
    </row>
    <row r="80" spans="1:14" x14ac:dyDescent="0.3">
      <c r="A80" s="71"/>
      <c r="B80" s="71"/>
      <c r="C80" s="71"/>
      <c r="D80" s="71"/>
      <c r="E80" s="71"/>
      <c r="F80" s="71"/>
      <c r="G80" s="71"/>
      <c r="H80" s="71"/>
      <c r="I80" s="71"/>
      <c r="J80" s="71"/>
      <c r="K80" s="71"/>
      <c r="L80" s="71"/>
      <c r="M80" s="71"/>
      <c r="N80" s="71"/>
    </row>
    <row r="81" spans="1:14" x14ac:dyDescent="0.3">
      <c r="A81" s="71"/>
      <c r="B81" s="71"/>
      <c r="C81" s="71"/>
      <c r="D81" s="71"/>
      <c r="E81" s="71"/>
      <c r="F81" s="71"/>
      <c r="G81" s="71"/>
      <c r="H81" s="71"/>
      <c r="I81" s="71"/>
      <c r="J81" s="71"/>
      <c r="K81" s="71"/>
      <c r="L81" s="71"/>
      <c r="M81" s="71"/>
      <c r="N81" s="71"/>
    </row>
    <row r="82" spans="1:14" x14ac:dyDescent="0.3">
      <c r="A82" s="71"/>
      <c r="B82" s="71"/>
      <c r="C82" s="71"/>
      <c r="D82" s="71"/>
      <c r="E82" s="71"/>
      <c r="F82" s="71"/>
      <c r="G82" s="71"/>
      <c r="H82" s="71"/>
      <c r="I82" s="71"/>
      <c r="J82" s="71"/>
      <c r="K82" s="71"/>
      <c r="L82" s="71"/>
      <c r="M82" s="71"/>
      <c r="N82" s="71"/>
    </row>
    <row r="83" spans="1:14" x14ac:dyDescent="0.3">
      <c r="A83" s="71"/>
      <c r="B83" s="71"/>
      <c r="C83" s="71"/>
      <c r="D83" s="71"/>
      <c r="E83" s="71"/>
      <c r="F83" s="71"/>
      <c r="G83" s="71"/>
      <c r="H83" s="71"/>
      <c r="I83" s="71"/>
      <c r="J83" s="71"/>
      <c r="K83" s="71"/>
      <c r="L83" s="71"/>
      <c r="M83" s="71"/>
      <c r="N83" s="71"/>
    </row>
    <row r="84" spans="1:14" x14ac:dyDescent="0.3">
      <c r="A84" s="71"/>
      <c r="B84" s="71"/>
      <c r="C84" s="71"/>
      <c r="D84" s="71"/>
      <c r="E84" s="71"/>
      <c r="F84" s="71"/>
      <c r="G84" s="71"/>
      <c r="H84" s="71"/>
      <c r="I84" s="71"/>
      <c r="J84" s="71"/>
      <c r="K84" s="71"/>
      <c r="L84" s="71"/>
      <c r="M84" s="71"/>
      <c r="N84" s="71"/>
    </row>
    <row r="85" spans="1:14" x14ac:dyDescent="0.3">
      <c r="A85" s="71"/>
      <c r="B85" s="71"/>
      <c r="C85" s="71"/>
      <c r="D85" s="71"/>
      <c r="E85" s="71"/>
      <c r="F85" s="71"/>
      <c r="G85" s="71"/>
      <c r="H85" s="71"/>
      <c r="I85" s="71"/>
      <c r="J85" s="71"/>
      <c r="K85" s="71"/>
      <c r="L85" s="71"/>
      <c r="M85" s="71"/>
      <c r="N85" s="71"/>
    </row>
    <row r="86" spans="1:14" x14ac:dyDescent="0.3">
      <c r="A86" s="71"/>
      <c r="B86" s="71"/>
      <c r="C86" s="71"/>
      <c r="D86" s="71"/>
      <c r="E86" s="71"/>
      <c r="F86" s="71"/>
      <c r="G86" s="71"/>
      <c r="H86" s="71"/>
      <c r="I86" s="71"/>
      <c r="J86" s="71"/>
      <c r="K86" s="71"/>
      <c r="L86" s="71"/>
      <c r="M86" s="71"/>
      <c r="N86" s="71"/>
    </row>
    <row r="87" spans="1:14" x14ac:dyDescent="0.3">
      <c r="A87" s="71"/>
      <c r="B87" s="71"/>
      <c r="C87" s="71"/>
      <c r="D87" s="71"/>
      <c r="E87" s="71"/>
      <c r="F87" s="71"/>
      <c r="G87" s="71"/>
      <c r="H87" s="71"/>
      <c r="I87" s="71"/>
      <c r="J87" s="71"/>
      <c r="K87" s="71"/>
      <c r="L87" s="71"/>
      <c r="M87" s="71"/>
      <c r="N87" s="71"/>
    </row>
    <row r="88" spans="1:14" x14ac:dyDescent="0.3">
      <c r="A88" s="71"/>
      <c r="B88" s="71"/>
      <c r="C88" s="71"/>
      <c r="D88" s="71"/>
      <c r="E88" s="71"/>
      <c r="F88" s="71"/>
      <c r="G88" s="71"/>
      <c r="H88" s="71"/>
      <c r="I88" s="71"/>
      <c r="J88" s="71"/>
      <c r="K88" s="71"/>
      <c r="L88" s="71"/>
      <c r="M88" s="71"/>
      <c r="N88" s="71"/>
    </row>
    <row r="89" spans="1:14" x14ac:dyDescent="0.3">
      <c r="A89" s="71"/>
      <c r="B89" s="71"/>
      <c r="C89" s="71"/>
      <c r="D89" s="71"/>
      <c r="E89" s="71"/>
      <c r="F89" s="71"/>
      <c r="G89" s="71"/>
      <c r="H89" s="71"/>
      <c r="I89" s="71"/>
      <c r="J89" s="71"/>
      <c r="K89" s="71"/>
      <c r="L89" s="71"/>
      <c r="M89" s="71"/>
      <c r="N89" s="71"/>
    </row>
    <row r="90" spans="1:14" x14ac:dyDescent="0.3">
      <c r="A90" s="71"/>
      <c r="B90" s="71"/>
      <c r="C90" s="71"/>
      <c r="D90" s="71"/>
      <c r="E90" s="71"/>
      <c r="F90" s="71"/>
      <c r="G90" s="71"/>
      <c r="H90" s="71"/>
      <c r="I90" s="71"/>
      <c r="J90" s="71"/>
      <c r="K90" s="71"/>
      <c r="L90" s="71"/>
      <c r="M90" s="71"/>
      <c r="N90" s="71"/>
    </row>
    <row r="91" spans="1:14" x14ac:dyDescent="0.3">
      <c r="A91" s="71"/>
      <c r="B91" s="71"/>
      <c r="C91" s="71"/>
      <c r="D91" s="71"/>
      <c r="E91" s="71"/>
      <c r="F91" s="71"/>
      <c r="G91" s="71"/>
      <c r="H91" s="71"/>
      <c r="I91" s="71"/>
      <c r="J91" s="71"/>
      <c r="K91" s="71"/>
      <c r="L91" s="71"/>
      <c r="M91" s="71"/>
      <c r="N91" s="71"/>
    </row>
    <row r="92" spans="1:14" x14ac:dyDescent="0.3">
      <c r="A92" s="71"/>
      <c r="B92" s="71"/>
      <c r="C92" s="71"/>
      <c r="D92" s="71"/>
      <c r="E92" s="71"/>
      <c r="F92" s="71"/>
      <c r="G92" s="71"/>
      <c r="H92" s="71"/>
      <c r="I92" s="71"/>
      <c r="J92" s="71"/>
      <c r="K92" s="71"/>
      <c r="L92" s="71"/>
      <c r="M92" s="71"/>
      <c r="N92" s="71"/>
    </row>
    <row r="93" spans="1:14" x14ac:dyDescent="0.3">
      <c r="A93" s="71"/>
      <c r="B93" s="71"/>
      <c r="C93" s="71"/>
      <c r="D93" s="71"/>
      <c r="E93" s="71"/>
      <c r="F93" s="71"/>
      <c r="G93" s="71"/>
      <c r="H93" s="71"/>
      <c r="I93" s="71"/>
      <c r="J93" s="71"/>
      <c r="K93" s="71"/>
      <c r="L93" s="71"/>
      <c r="M93" s="71"/>
      <c r="N93" s="71"/>
    </row>
    <row r="94" spans="1:14" x14ac:dyDescent="0.3">
      <c r="A94" s="71"/>
      <c r="B94" s="71"/>
      <c r="C94" s="71"/>
      <c r="D94" s="71"/>
      <c r="E94" s="71"/>
      <c r="F94" s="71"/>
      <c r="G94" s="71"/>
      <c r="H94" s="71"/>
      <c r="I94" s="71"/>
      <c r="J94" s="71"/>
      <c r="K94" s="71"/>
      <c r="L94" s="71"/>
      <c r="M94" s="71"/>
      <c r="N94" s="71"/>
    </row>
    <row r="95" spans="1:14" x14ac:dyDescent="0.3">
      <c r="A95" s="71"/>
      <c r="B95" s="71"/>
      <c r="C95" s="71"/>
      <c r="D95" s="71"/>
      <c r="E95" s="71"/>
      <c r="F95" s="71"/>
      <c r="G95" s="71"/>
      <c r="H95" s="71"/>
      <c r="I95" s="71"/>
      <c r="J95" s="71"/>
      <c r="K95" s="71"/>
      <c r="L95" s="71"/>
      <c r="M95" s="71"/>
      <c r="N95" s="71"/>
    </row>
    <row r="96" spans="1:14" x14ac:dyDescent="0.3">
      <c r="A96" s="71"/>
      <c r="B96" s="71"/>
      <c r="C96" s="71"/>
      <c r="D96" s="71"/>
      <c r="E96" s="71"/>
      <c r="F96" s="71"/>
      <c r="G96" s="71"/>
      <c r="H96" s="71"/>
      <c r="I96" s="71"/>
      <c r="J96" s="71"/>
      <c r="K96" s="71"/>
      <c r="L96" s="71"/>
      <c r="M96" s="71"/>
      <c r="N96" s="71"/>
    </row>
    <row r="97" spans="1:14" x14ac:dyDescent="0.3">
      <c r="A97" s="71"/>
      <c r="B97" s="71"/>
      <c r="C97" s="71"/>
      <c r="D97" s="71"/>
      <c r="E97" s="71"/>
      <c r="F97" s="71"/>
      <c r="G97" s="71"/>
      <c r="H97" s="71"/>
      <c r="I97" s="71"/>
      <c r="J97" s="71"/>
      <c r="K97" s="71"/>
      <c r="L97" s="71"/>
      <c r="M97" s="71"/>
      <c r="N97" s="71"/>
    </row>
    <row r="98" spans="1:14" x14ac:dyDescent="0.3">
      <c r="A98" s="71"/>
      <c r="B98" s="71"/>
      <c r="C98" s="71"/>
      <c r="D98" s="71"/>
      <c r="E98" s="71"/>
      <c r="F98" s="71"/>
      <c r="G98" s="71"/>
      <c r="H98" s="71"/>
      <c r="I98" s="71"/>
      <c r="J98" s="71"/>
      <c r="K98" s="71"/>
      <c r="L98" s="71"/>
      <c r="M98" s="71"/>
      <c r="N98" s="71"/>
    </row>
    <row r="99" spans="1:14" x14ac:dyDescent="0.3">
      <c r="A99" s="71"/>
      <c r="B99" s="71"/>
      <c r="C99" s="71"/>
      <c r="D99" s="71"/>
      <c r="E99" s="71"/>
      <c r="F99" s="71"/>
      <c r="G99" s="71"/>
      <c r="H99" s="71"/>
      <c r="I99" s="71"/>
      <c r="J99" s="71"/>
      <c r="K99" s="71"/>
      <c r="L99" s="71"/>
      <c r="M99" s="71"/>
      <c r="N99" s="71"/>
    </row>
    <row r="100" spans="1:14" x14ac:dyDescent="0.3">
      <c r="A100" s="71"/>
      <c r="B100" s="71"/>
      <c r="C100" s="71"/>
      <c r="D100" s="71"/>
      <c r="E100" s="71"/>
      <c r="F100" s="71"/>
      <c r="G100" s="71"/>
      <c r="H100" s="71"/>
      <c r="I100" s="71"/>
      <c r="J100" s="71"/>
      <c r="K100" s="71"/>
      <c r="L100" s="71"/>
      <c r="M100" s="71"/>
      <c r="N100" s="71"/>
    </row>
    <row r="101" spans="1:14" x14ac:dyDescent="0.3">
      <c r="A101" s="71"/>
      <c r="B101" s="71"/>
      <c r="C101" s="71"/>
      <c r="D101" s="71"/>
      <c r="E101" s="71"/>
      <c r="F101" s="71"/>
      <c r="G101" s="71"/>
      <c r="H101" s="71"/>
      <c r="I101" s="71"/>
      <c r="J101" s="71"/>
      <c r="K101" s="71"/>
      <c r="L101" s="71"/>
      <c r="M101" s="71"/>
      <c r="N101" s="71"/>
    </row>
    <row r="102" spans="1:14" x14ac:dyDescent="0.3">
      <c r="A102" s="71"/>
      <c r="B102" s="71"/>
      <c r="C102" s="71"/>
      <c r="D102" s="71"/>
      <c r="E102" s="71"/>
      <c r="F102" s="71"/>
      <c r="G102" s="71"/>
      <c r="H102" s="71"/>
      <c r="I102" s="71"/>
      <c r="J102" s="71"/>
      <c r="K102" s="71"/>
      <c r="L102" s="71"/>
      <c r="M102" s="71"/>
      <c r="N102" s="71"/>
    </row>
    <row r="103" spans="1:14" x14ac:dyDescent="0.3">
      <c r="A103" s="71"/>
      <c r="B103" s="71"/>
      <c r="C103" s="71"/>
      <c r="D103" s="71"/>
      <c r="E103" s="71"/>
      <c r="F103" s="71"/>
      <c r="G103" s="71"/>
      <c r="H103" s="71"/>
      <c r="I103" s="71"/>
      <c r="J103" s="71"/>
      <c r="K103" s="71"/>
      <c r="L103" s="71"/>
      <c r="M103" s="71"/>
      <c r="N103" s="71"/>
    </row>
    <row r="104" spans="1:14" x14ac:dyDescent="0.3">
      <c r="A104" s="71"/>
      <c r="B104" s="71"/>
      <c r="C104" s="71"/>
      <c r="D104" s="71"/>
      <c r="E104" s="71"/>
      <c r="F104" s="71"/>
      <c r="G104" s="71"/>
      <c r="H104" s="71"/>
      <c r="I104" s="71"/>
      <c r="J104" s="71"/>
      <c r="K104" s="71"/>
      <c r="L104" s="71"/>
      <c r="M104" s="71"/>
      <c r="N104" s="71"/>
    </row>
    <row r="105" spans="1:14" x14ac:dyDescent="0.3">
      <c r="A105" s="71"/>
      <c r="B105" s="71"/>
      <c r="C105" s="71"/>
      <c r="D105" s="71"/>
      <c r="E105" s="71"/>
      <c r="F105" s="71"/>
      <c r="G105" s="71"/>
      <c r="H105" s="71"/>
      <c r="I105" s="71"/>
      <c r="J105" s="71"/>
      <c r="K105" s="71"/>
      <c r="L105" s="71"/>
      <c r="M105" s="71"/>
      <c r="N105" s="71"/>
    </row>
    <row r="106" spans="1:14" x14ac:dyDescent="0.3">
      <c r="A106" s="71"/>
      <c r="B106" s="71"/>
      <c r="C106" s="71"/>
      <c r="D106" s="71"/>
      <c r="E106" s="71"/>
      <c r="F106" s="71"/>
      <c r="G106" s="71"/>
      <c r="H106" s="71"/>
      <c r="I106" s="71"/>
      <c r="J106" s="71"/>
      <c r="K106" s="71"/>
      <c r="L106" s="71"/>
      <c r="M106" s="71"/>
      <c r="N106" s="71"/>
    </row>
    <row r="107" spans="1:14" x14ac:dyDescent="0.3">
      <c r="A107" s="71"/>
      <c r="B107" s="71"/>
      <c r="C107" s="71"/>
      <c r="D107" s="71"/>
      <c r="E107" s="71"/>
      <c r="F107" s="71"/>
      <c r="G107" s="71"/>
      <c r="H107" s="71"/>
      <c r="I107" s="71"/>
      <c r="J107" s="71"/>
      <c r="K107" s="71"/>
      <c r="L107" s="71"/>
      <c r="M107" s="71"/>
      <c r="N107" s="71"/>
    </row>
    <row r="108" spans="1:14" x14ac:dyDescent="0.3">
      <c r="A108" s="71"/>
      <c r="B108" s="71"/>
      <c r="C108" s="71"/>
      <c r="D108" s="71"/>
      <c r="E108" s="71"/>
      <c r="F108" s="71"/>
      <c r="G108" s="71"/>
      <c r="H108" s="71"/>
      <c r="I108" s="71"/>
      <c r="J108" s="71"/>
      <c r="K108" s="71"/>
      <c r="L108" s="71"/>
      <c r="M108" s="71"/>
      <c r="N108" s="71"/>
    </row>
    <row r="109" spans="1:14" x14ac:dyDescent="0.3">
      <c r="A109" s="71"/>
      <c r="B109" s="71"/>
      <c r="C109" s="71"/>
      <c r="D109" s="71"/>
      <c r="E109" s="71"/>
      <c r="F109" s="71"/>
      <c r="G109" s="71"/>
      <c r="H109" s="71"/>
      <c r="I109" s="71"/>
      <c r="J109" s="71"/>
      <c r="K109" s="71"/>
      <c r="L109" s="71"/>
      <c r="M109" s="71"/>
      <c r="N109" s="71"/>
    </row>
    <row r="110" spans="1:14" x14ac:dyDescent="0.3">
      <c r="A110" s="71"/>
      <c r="B110" s="71"/>
      <c r="C110" s="71"/>
      <c r="D110" s="71"/>
      <c r="E110" s="71"/>
      <c r="F110" s="71"/>
      <c r="G110" s="71"/>
      <c r="H110" s="71"/>
      <c r="I110" s="71"/>
      <c r="J110" s="71"/>
      <c r="K110" s="71"/>
      <c r="L110" s="71"/>
      <c r="M110" s="71"/>
      <c r="N110" s="71"/>
    </row>
    <row r="111" spans="1:14" x14ac:dyDescent="0.3">
      <c r="A111" s="71"/>
      <c r="B111" s="71"/>
      <c r="C111" s="71"/>
      <c r="D111" s="71"/>
      <c r="E111" s="71"/>
      <c r="F111" s="71"/>
      <c r="G111" s="71"/>
      <c r="H111" s="71"/>
      <c r="I111" s="71"/>
      <c r="J111" s="71"/>
      <c r="K111" s="71"/>
      <c r="L111" s="71"/>
      <c r="M111" s="71"/>
      <c r="N111" s="71"/>
    </row>
    <row r="112" spans="1:14" x14ac:dyDescent="0.3">
      <c r="A112" s="71"/>
      <c r="B112" s="71"/>
      <c r="C112" s="71"/>
      <c r="D112" s="71"/>
      <c r="E112" s="71"/>
      <c r="F112" s="71"/>
      <c r="G112" s="71"/>
      <c r="H112" s="71"/>
      <c r="I112" s="71"/>
      <c r="J112" s="71"/>
      <c r="K112" s="71"/>
      <c r="L112" s="71"/>
      <c r="M112" s="71"/>
      <c r="N112" s="71"/>
    </row>
    <row r="113" spans="1:14" x14ac:dyDescent="0.3">
      <c r="A113" s="71"/>
      <c r="B113" s="71"/>
      <c r="C113" s="71"/>
      <c r="D113" s="71"/>
      <c r="E113" s="71"/>
      <c r="F113" s="71"/>
      <c r="G113" s="71"/>
      <c r="H113" s="71"/>
      <c r="I113" s="71"/>
      <c r="J113" s="71"/>
      <c r="K113" s="71"/>
      <c r="L113" s="71"/>
      <c r="M113" s="71"/>
      <c r="N113" s="71"/>
    </row>
    <row r="114" spans="1:14" x14ac:dyDescent="0.3">
      <c r="A114" s="71"/>
      <c r="B114" s="71"/>
      <c r="C114" s="71"/>
      <c r="D114" s="71"/>
      <c r="E114" s="71"/>
      <c r="F114" s="71"/>
      <c r="G114" s="71"/>
      <c r="H114" s="71"/>
      <c r="I114" s="71"/>
      <c r="J114" s="71"/>
      <c r="K114" s="71"/>
      <c r="L114" s="71"/>
      <c r="M114" s="71"/>
      <c r="N114" s="71"/>
    </row>
    <row r="115" spans="1:14" x14ac:dyDescent="0.3">
      <c r="A115" s="71"/>
      <c r="B115" s="71"/>
      <c r="C115" s="71"/>
      <c r="D115" s="71"/>
      <c r="E115" s="71"/>
      <c r="F115" s="71"/>
      <c r="G115" s="71"/>
      <c r="H115" s="71"/>
      <c r="I115" s="71"/>
      <c r="J115" s="71"/>
      <c r="K115" s="71"/>
      <c r="L115" s="71"/>
      <c r="M115" s="71"/>
      <c r="N115" s="71"/>
    </row>
    <row r="116" spans="1:14" x14ac:dyDescent="0.3">
      <c r="A116" s="71"/>
      <c r="B116" s="71"/>
      <c r="C116" s="71"/>
      <c r="D116" s="71"/>
      <c r="E116" s="71"/>
      <c r="F116" s="71"/>
      <c r="G116" s="71"/>
      <c r="H116" s="71"/>
      <c r="I116" s="71"/>
      <c r="J116" s="71"/>
      <c r="K116" s="71"/>
      <c r="L116" s="71"/>
      <c r="M116" s="71"/>
      <c r="N116" s="71"/>
    </row>
    <row r="117" spans="1:14" x14ac:dyDescent="0.3">
      <c r="A117" s="71"/>
      <c r="B117" s="71"/>
      <c r="C117" s="71"/>
      <c r="D117" s="71"/>
      <c r="E117" s="71"/>
      <c r="F117" s="71"/>
      <c r="G117" s="71"/>
      <c r="H117" s="71"/>
      <c r="I117" s="71"/>
      <c r="J117" s="71"/>
      <c r="K117" s="71"/>
      <c r="L117" s="71"/>
      <c r="M117" s="71"/>
      <c r="N117" s="71"/>
    </row>
    <row r="118" spans="1:14" x14ac:dyDescent="0.3">
      <c r="A118" s="71"/>
      <c r="B118" s="71"/>
      <c r="C118" s="71"/>
      <c r="D118" s="71"/>
      <c r="E118" s="71"/>
      <c r="F118" s="71"/>
      <c r="G118" s="71"/>
      <c r="H118" s="71"/>
      <c r="I118" s="71"/>
      <c r="J118" s="71"/>
      <c r="K118" s="71"/>
      <c r="L118" s="71"/>
      <c r="M118" s="71"/>
      <c r="N118" s="71"/>
    </row>
    <row r="119" spans="1:14" x14ac:dyDescent="0.3">
      <c r="A119" s="71"/>
      <c r="B119" s="71"/>
      <c r="C119" s="71"/>
      <c r="D119" s="71"/>
      <c r="E119" s="71"/>
      <c r="F119" s="71"/>
      <c r="G119" s="71"/>
      <c r="H119" s="71"/>
      <c r="I119" s="71"/>
      <c r="J119" s="71"/>
      <c r="K119" s="71"/>
      <c r="L119" s="71"/>
      <c r="M119" s="71"/>
      <c r="N119" s="71"/>
    </row>
    <row r="120" spans="1:14" x14ac:dyDescent="0.3">
      <c r="A120" s="71"/>
      <c r="B120" s="71"/>
      <c r="C120" s="71"/>
      <c r="D120" s="71"/>
      <c r="E120" s="71"/>
      <c r="F120" s="71"/>
      <c r="G120" s="71"/>
      <c r="H120" s="71"/>
      <c r="I120" s="71"/>
      <c r="J120" s="71"/>
      <c r="K120" s="71"/>
      <c r="L120" s="71"/>
      <c r="M120" s="71"/>
      <c r="N120" s="71"/>
    </row>
    <row r="121" spans="1:14" x14ac:dyDescent="0.3">
      <c r="A121" s="71"/>
      <c r="B121" s="71"/>
      <c r="C121" s="71"/>
      <c r="D121" s="71"/>
      <c r="E121" s="71"/>
      <c r="F121" s="71"/>
      <c r="G121" s="71"/>
      <c r="H121" s="71"/>
      <c r="I121" s="71"/>
      <c r="J121" s="71"/>
      <c r="K121" s="71"/>
      <c r="L121" s="71"/>
      <c r="M121" s="71"/>
      <c r="N121" s="71"/>
    </row>
    <row r="122" spans="1:14" x14ac:dyDescent="0.3">
      <c r="A122" s="71"/>
      <c r="B122" s="71"/>
      <c r="C122" s="71"/>
      <c r="D122" s="71"/>
      <c r="E122" s="71"/>
      <c r="F122" s="71"/>
      <c r="G122" s="71"/>
      <c r="H122" s="71"/>
      <c r="I122" s="71"/>
      <c r="J122" s="71"/>
      <c r="K122" s="71"/>
      <c r="L122" s="71"/>
      <c r="M122" s="71"/>
      <c r="N122" s="71"/>
    </row>
    <row r="123" spans="1:14" x14ac:dyDescent="0.3">
      <c r="A123" s="71"/>
      <c r="B123" s="71"/>
      <c r="C123" s="71"/>
      <c r="D123" s="71"/>
      <c r="E123" s="71"/>
      <c r="F123" s="71"/>
      <c r="G123" s="71"/>
      <c r="H123" s="71"/>
      <c r="I123" s="71"/>
      <c r="J123" s="71"/>
      <c r="K123" s="71"/>
      <c r="L123" s="71"/>
      <c r="M123" s="71"/>
      <c r="N123" s="71"/>
    </row>
    <row r="124" spans="1:14" x14ac:dyDescent="0.3">
      <c r="A124" s="71"/>
      <c r="B124" s="71"/>
      <c r="C124" s="71"/>
      <c r="D124" s="71"/>
      <c r="E124" s="71"/>
      <c r="F124" s="71"/>
      <c r="G124" s="71"/>
      <c r="H124" s="71"/>
      <c r="I124" s="71"/>
      <c r="J124" s="71"/>
      <c r="K124" s="71"/>
      <c r="L124" s="71"/>
      <c r="M124" s="71"/>
      <c r="N124" s="71"/>
    </row>
    <row r="125" spans="1:14" x14ac:dyDescent="0.3">
      <c r="A125" s="71"/>
      <c r="B125" s="71"/>
      <c r="C125" s="71"/>
      <c r="D125" s="71"/>
      <c r="E125" s="71"/>
      <c r="F125" s="71"/>
      <c r="G125" s="71"/>
      <c r="H125" s="71"/>
      <c r="I125" s="71"/>
      <c r="J125" s="71"/>
      <c r="K125" s="71"/>
      <c r="L125" s="71"/>
      <c r="M125" s="71"/>
      <c r="N125" s="71"/>
    </row>
    <row r="126" spans="1:14" x14ac:dyDescent="0.3">
      <c r="A126" s="71"/>
      <c r="B126" s="71"/>
      <c r="C126" s="71"/>
      <c r="D126" s="71"/>
      <c r="E126" s="71"/>
      <c r="F126" s="71"/>
      <c r="G126" s="71"/>
      <c r="H126" s="71"/>
      <c r="I126" s="71"/>
      <c r="J126" s="71"/>
      <c r="K126" s="71"/>
      <c r="L126" s="71"/>
      <c r="M126" s="71"/>
      <c r="N126" s="71"/>
    </row>
    <row r="127" spans="1:14" x14ac:dyDescent="0.3">
      <c r="A127" s="71"/>
      <c r="B127" s="71"/>
      <c r="C127" s="71"/>
      <c r="D127" s="71"/>
      <c r="E127" s="71"/>
      <c r="F127" s="71"/>
      <c r="G127" s="71"/>
      <c r="H127" s="71"/>
      <c r="I127" s="71"/>
      <c r="J127" s="71"/>
      <c r="K127" s="71"/>
      <c r="L127" s="71"/>
      <c r="M127" s="71"/>
      <c r="N127" s="71"/>
    </row>
    <row r="128" spans="1:14" x14ac:dyDescent="0.3">
      <c r="A128" s="71"/>
      <c r="B128" s="71"/>
      <c r="C128" s="71"/>
      <c r="D128" s="71"/>
      <c r="E128" s="71"/>
      <c r="F128" s="71"/>
      <c r="G128" s="71"/>
      <c r="H128" s="71"/>
      <c r="I128" s="71"/>
      <c r="J128" s="71"/>
      <c r="K128" s="71"/>
      <c r="L128" s="71"/>
      <c r="M128" s="71"/>
      <c r="N128" s="71"/>
    </row>
    <row r="129" spans="1:14" x14ac:dyDescent="0.3">
      <c r="A129" s="71"/>
      <c r="B129" s="71"/>
      <c r="C129" s="71"/>
      <c r="D129" s="71"/>
      <c r="E129" s="71"/>
      <c r="F129" s="71"/>
      <c r="G129" s="71"/>
      <c r="H129" s="71"/>
      <c r="I129" s="71"/>
      <c r="J129" s="71"/>
      <c r="K129" s="71"/>
      <c r="L129" s="71"/>
      <c r="M129" s="71"/>
      <c r="N129" s="71"/>
    </row>
    <row r="130" spans="1:14" x14ac:dyDescent="0.3">
      <c r="A130" s="71"/>
      <c r="B130" s="71"/>
      <c r="C130" s="71"/>
      <c r="D130" s="71"/>
      <c r="E130" s="71"/>
      <c r="F130" s="71"/>
      <c r="G130" s="71"/>
      <c r="H130" s="71"/>
      <c r="I130" s="71"/>
      <c r="J130" s="71"/>
      <c r="K130" s="71"/>
      <c r="L130" s="71"/>
      <c r="M130" s="71"/>
      <c r="N130" s="71"/>
    </row>
    <row r="131" spans="1:14" x14ac:dyDescent="0.3">
      <c r="A131" s="71"/>
      <c r="B131" s="71"/>
      <c r="C131" s="71"/>
      <c r="D131" s="71"/>
      <c r="E131" s="71"/>
      <c r="F131" s="71"/>
      <c r="G131" s="71"/>
      <c r="H131" s="71"/>
      <c r="I131" s="71"/>
      <c r="J131" s="71"/>
      <c r="K131" s="71"/>
      <c r="L131" s="71"/>
      <c r="M131" s="71"/>
      <c r="N131" s="71"/>
    </row>
    <row r="132" spans="1:14" x14ac:dyDescent="0.3">
      <c r="A132" s="71"/>
      <c r="B132" s="71"/>
      <c r="C132" s="71"/>
      <c r="D132" s="71"/>
      <c r="E132" s="71"/>
      <c r="F132" s="71"/>
      <c r="G132" s="71"/>
      <c r="H132" s="71"/>
      <c r="I132" s="71"/>
      <c r="J132" s="71"/>
      <c r="K132" s="71"/>
      <c r="L132" s="71"/>
      <c r="M132" s="71"/>
      <c r="N132" s="71"/>
    </row>
    <row r="133" spans="1:14" x14ac:dyDescent="0.3">
      <c r="A133" s="71"/>
      <c r="B133" s="71"/>
      <c r="C133" s="71"/>
      <c r="D133" s="71"/>
      <c r="E133" s="71"/>
      <c r="F133" s="71"/>
      <c r="G133" s="71"/>
      <c r="H133" s="71"/>
      <c r="I133" s="71"/>
      <c r="J133" s="71"/>
      <c r="K133" s="71"/>
      <c r="L133" s="71"/>
      <c r="M133" s="71"/>
      <c r="N133" s="71"/>
    </row>
    <row r="134" spans="1:14" x14ac:dyDescent="0.3">
      <c r="A134" s="71"/>
      <c r="B134" s="71"/>
      <c r="C134" s="71"/>
      <c r="D134" s="71"/>
      <c r="E134" s="71"/>
      <c r="F134" s="71"/>
      <c r="G134" s="71"/>
      <c r="H134" s="71"/>
      <c r="I134" s="71"/>
      <c r="J134" s="71"/>
      <c r="K134" s="71"/>
      <c r="L134" s="71"/>
      <c r="M134" s="71"/>
      <c r="N134" s="71"/>
    </row>
    <row r="135" spans="1:14" x14ac:dyDescent="0.3">
      <c r="A135" s="71"/>
      <c r="B135" s="71"/>
      <c r="C135" s="71"/>
      <c r="D135" s="71"/>
      <c r="E135" s="71"/>
      <c r="F135" s="71"/>
      <c r="G135" s="71"/>
      <c r="H135" s="71"/>
      <c r="I135" s="71"/>
      <c r="J135" s="71"/>
      <c r="K135" s="71"/>
      <c r="L135" s="71"/>
      <c r="M135" s="71"/>
      <c r="N135" s="71"/>
    </row>
    <row r="136" spans="1:14" x14ac:dyDescent="0.3">
      <c r="A136" s="71"/>
      <c r="B136" s="71"/>
      <c r="C136" s="71"/>
      <c r="D136" s="71"/>
      <c r="E136" s="71"/>
      <c r="F136" s="71"/>
      <c r="G136" s="71"/>
      <c r="H136" s="71"/>
      <c r="I136" s="71"/>
      <c r="J136" s="71"/>
      <c r="K136" s="71"/>
      <c r="L136" s="71"/>
      <c r="M136" s="71"/>
      <c r="N136" s="71"/>
    </row>
    <row r="137" spans="1:14" x14ac:dyDescent="0.3">
      <c r="A137" s="71"/>
      <c r="B137" s="71"/>
      <c r="C137" s="71"/>
      <c r="D137" s="71"/>
      <c r="E137" s="71"/>
      <c r="F137" s="71"/>
      <c r="G137" s="71"/>
      <c r="H137" s="71"/>
      <c r="I137" s="71"/>
      <c r="J137" s="71"/>
      <c r="K137" s="71"/>
      <c r="L137" s="71"/>
      <c r="M137" s="71"/>
      <c r="N137" s="71"/>
    </row>
    <row r="138" spans="1:14" x14ac:dyDescent="0.3">
      <c r="A138" s="71"/>
      <c r="B138" s="71"/>
      <c r="C138" s="71"/>
      <c r="D138" s="71"/>
      <c r="E138" s="71"/>
      <c r="F138" s="71"/>
      <c r="G138" s="71"/>
      <c r="H138" s="71"/>
      <c r="I138" s="71"/>
      <c r="J138" s="71"/>
      <c r="K138" s="71"/>
      <c r="L138" s="71"/>
      <c r="M138" s="71"/>
      <c r="N138" s="71"/>
    </row>
    <row r="139" spans="1:14" x14ac:dyDescent="0.3">
      <c r="A139" s="71"/>
      <c r="B139" s="71"/>
      <c r="C139" s="71"/>
      <c r="D139" s="71"/>
      <c r="E139" s="71"/>
      <c r="F139" s="71"/>
      <c r="G139" s="71"/>
      <c r="H139" s="71"/>
      <c r="I139" s="71"/>
      <c r="J139" s="71"/>
      <c r="K139" s="71"/>
      <c r="L139" s="71"/>
      <c r="M139" s="71"/>
      <c r="N139" s="71"/>
    </row>
    <row r="140" spans="1:14" x14ac:dyDescent="0.3">
      <c r="A140" s="71"/>
      <c r="B140" s="71"/>
      <c r="C140" s="71"/>
      <c r="D140" s="71"/>
      <c r="E140" s="71"/>
      <c r="F140" s="71"/>
      <c r="G140" s="71"/>
      <c r="H140" s="71"/>
      <c r="I140" s="71"/>
      <c r="J140" s="71"/>
      <c r="K140" s="71"/>
      <c r="L140" s="71"/>
      <c r="M140" s="71"/>
      <c r="N140" s="71"/>
    </row>
    <row r="141" spans="1:14" x14ac:dyDescent="0.3">
      <c r="A141" s="71"/>
      <c r="B141" s="71"/>
      <c r="C141" s="71"/>
      <c r="D141" s="71"/>
      <c r="E141" s="71"/>
      <c r="F141" s="71"/>
      <c r="G141" s="71"/>
      <c r="H141" s="71"/>
      <c r="I141" s="71"/>
      <c r="J141" s="71"/>
      <c r="K141" s="71"/>
      <c r="L141" s="71"/>
      <c r="M141" s="71"/>
      <c r="N141" s="71"/>
    </row>
    <row r="142" spans="1:14" x14ac:dyDescent="0.3">
      <c r="A142" s="71"/>
      <c r="B142" s="71"/>
      <c r="C142" s="71"/>
      <c r="D142" s="71"/>
      <c r="E142" s="71"/>
      <c r="F142" s="71"/>
      <c r="G142" s="71"/>
      <c r="H142" s="71"/>
      <c r="I142" s="71"/>
      <c r="J142" s="71"/>
      <c r="K142" s="71"/>
      <c r="L142" s="71"/>
      <c r="M142" s="71"/>
      <c r="N142" s="71"/>
    </row>
    <row r="143" spans="1:14" x14ac:dyDescent="0.3">
      <c r="A143" s="71"/>
      <c r="B143" s="71"/>
      <c r="C143" s="71"/>
      <c r="D143" s="71"/>
      <c r="E143" s="71"/>
      <c r="F143" s="71"/>
      <c r="G143" s="71"/>
      <c r="H143" s="71"/>
      <c r="I143" s="71"/>
      <c r="J143" s="71"/>
      <c r="K143" s="71"/>
      <c r="L143" s="71"/>
      <c r="M143" s="71"/>
      <c r="N143" s="71"/>
    </row>
    <row r="144" spans="1:14" x14ac:dyDescent="0.3">
      <c r="A144" s="71"/>
      <c r="B144" s="71"/>
      <c r="C144" s="71"/>
      <c r="D144" s="71"/>
      <c r="E144" s="71"/>
      <c r="F144" s="71"/>
      <c r="G144" s="71"/>
      <c r="H144" s="71"/>
      <c r="I144" s="71"/>
      <c r="J144" s="71"/>
      <c r="K144" s="71"/>
      <c r="L144" s="71"/>
      <c r="M144" s="71"/>
      <c r="N144" s="71"/>
    </row>
    <row r="145" spans="1:14" x14ac:dyDescent="0.3">
      <c r="A145" s="71"/>
      <c r="B145" s="71"/>
      <c r="C145" s="71"/>
      <c r="D145" s="71"/>
      <c r="E145" s="71"/>
      <c r="F145" s="71"/>
      <c r="G145" s="71"/>
      <c r="H145" s="71"/>
      <c r="I145" s="71"/>
      <c r="J145" s="71"/>
      <c r="K145" s="71"/>
      <c r="L145" s="71"/>
      <c r="M145" s="71"/>
      <c r="N145" s="71"/>
    </row>
    <row r="146" spans="1:14" x14ac:dyDescent="0.3">
      <c r="A146" s="71"/>
      <c r="B146" s="71"/>
      <c r="C146" s="71"/>
      <c r="D146" s="71"/>
      <c r="E146" s="71"/>
      <c r="F146" s="71"/>
      <c r="G146" s="71"/>
      <c r="H146" s="71"/>
      <c r="I146" s="71"/>
      <c r="J146" s="71"/>
      <c r="K146" s="71"/>
      <c r="L146" s="71"/>
      <c r="M146" s="71"/>
      <c r="N146" s="71"/>
    </row>
    <row r="147" spans="1:14" x14ac:dyDescent="0.3">
      <c r="A147" s="71"/>
      <c r="B147" s="71"/>
      <c r="C147" s="71"/>
      <c r="D147" s="71"/>
      <c r="E147" s="71"/>
      <c r="F147" s="71"/>
      <c r="G147" s="71"/>
      <c r="H147" s="71"/>
      <c r="I147" s="71"/>
      <c r="J147" s="71"/>
      <c r="K147" s="71"/>
      <c r="L147" s="71"/>
      <c r="M147" s="71"/>
      <c r="N147" s="71"/>
    </row>
    <row r="148" spans="1:14" x14ac:dyDescent="0.3">
      <c r="A148" s="71"/>
      <c r="B148" s="71"/>
      <c r="C148" s="71"/>
      <c r="D148" s="71"/>
      <c r="E148" s="71"/>
      <c r="F148" s="71"/>
      <c r="G148" s="71"/>
      <c r="H148" s="71"/>
      <c r="I148" s="71"/>
      <c r="J148" s="71"/>
      <c r="K148" s="71"/>
      <c r="L148" s="71"/>
      <c r="M148" s="71"/>
      <c r="N148" s="71"/>
    </row>
    <row r="149" spans="1:14" x14ac:dyDescent="0.3">
      <c r="A149" s="71"/>
      <c r="B149" s="71"/>
      <c r="C149" s="71"/>
      <c r="D149" s="71"/>
      <c r="E149" s="71"/>
      <c r="F149" s="71"/>
      <c r="G149" s="71"/>
      <c r="H149" s="71"/>
      <c r="I149" s="71"/>
      <c r="J149" s="71"/>
      <c r="K149" s="71"/>
      <c r="L149" s="71"/>
      <c r="M149" s="71"/>
      <c r="N149" s="71"/>
    </row>
    <row r="150" spans="1:14" x14ac:dyDescent="0.3">
      <c r="A150" s="71"/>
      <c r="B150" s="71"/>
      <c r="C150" s="71"/>
      <c r="D150" s="71"/>
      <c r="E150" s="71"/>
      <c r="F150" s="71"/>
      <c r="G150" s="71"/>
      <c r="H150" s="71"/>
      <c r="I150" s="71"/>
      <c r="J150" s="71"/>
      <c r="K150" s="71"/>
      <c r="L150" s="71"/>
      <c r="M150" s="71"/>
      <c r="N150" s="71"/>
    </row>
    <row r="151" spans="1:14" x14ac:dyDescent="0.3">
      <c r="A151" s="71"/>
      <c r="B151" s="71"/>
      <c r="C151" s="71"/>
      <c r="D151" s="71"/>
      <c r="E151" s="71"/>
      <c r="F151" s="71"/>
      <c r="G151" s="71"/>
      <c r="H151" s="71"/>
      <c r="I151" s="71"/>
      <c r="J151" s="71"/>
      <c r="K151" s="71"/>
      <c r="L151" s="71"/>
      <c r="M151" s="71"/>
      <c r="N151" s="71"/>
    </row>
    <row r="152" spans="1:14" x14ac:dyDescent="0.3">
      <c r="A152" s="71"/>
      <c r="B152" s="71"/>
      <c r="C152" s="71"/>
      <c r="D152" s="71"/>
      <c r="E152" s="71"/>
      <c r="F152" s="71"/>
      <c r="G152" s="71"/>
      <c r="H152" s="71"/>
      <c r="I152" s="71"/>
      <c r="J152" s="71"/>
      <c r="K152" s="71"/>
      <c r="L152" s="71"/>
      <c r="M152" s="71"/>
      <c r="N152" s="71"/>
    </row>
    <row r="153" spans="1:14" x14ac:dyDescent="0.3">
      <c r="A153" s="71"/>
      <c r="B153" s="71"/>
      <c r="C153" s="71"/>
      <c r="D153" s="71"/>
      <c r="E153" s="71"/>
      <c r="F153" s="71"/>
      <c r="G153" s="71"/>
      <c r="H153" s="71"/>
      <c r="I153" s="71"/>
      <c r="J153" s="71"/>
      <c r="K153" s="71"/>
      <c r="L153" s="71"/>
      <c r="M153" s="71"/>
      <c r="N153" s="71"/>
    </row>
    <row r="154" spans="1:14" x14ac:dyDescent="0.3">
      <c r="A154" s="71"/>
      <c r="B154" s="71"/>
      <c r="C154" s="71"/>
      <c r="D154" s="71"/>
      <c r="E154" s="71"/>
      <c r="F154" s="71"/>
      <c r="G154" s="71"/>
      <c r="H154" s="71"/>
      <c r="I154" s="71"/>
      <c r="J154" s="71"/>
      <c r="K154" s="71"/>
      <c r="L154" s="71"/>
      <c r="M154" s="71"/>
      <c r="N154" s="71"/>
    </row>
    <row r="155" spans="1:14" x14ac:dyDescent="0.3">
      <c r="A155" s="71"/>
      <c r="B155" s="71"/>
      <c r="C155" s="71"/>
      <c r="D155" s="71"/>
      <c r="E155" s="71"/>
      <c r="F155" s="71"/>
      <c r="G155" s="71"/>
      <c r="H155" s="71"/>
      <c r="I155" s="71"/>
      <c r="J155" s="71"/>
      <c r="K155" s="71"/>
      <c r="L155" s="71"/>
      <c r="M155" s="71"/>
      <c r="N155" s="71"/>
    </row>
    <row r="156" spans="1:14" x14ac:dyDescent="0.3">
      <c r="A156" s="71"/>
      <c r="B156" s="71"/>
      <c r="C156" s="71"/>
      <c r="D156" s="71"/>
      <c r="E156" s="71"/>
      <c r="F156" s="71"/>
      <c r="G156" s="71"/>
      <c r="H156" s="71"/>
      <c r="I156" s="71"/>
      <c r="J156" s="71"/>
      <c r="K156" s="71"/>
      <c r="L156" s="71"/>
      <c r="M156" s="71"/>
      <c r="N156" s="71"/>
    </row>
    <row r="157" spans="1:14" x14ac:dyDescent="0.3">
      <c r="A157" s="71"/>
      <c r="B157" s="71"/>
      <c r="C157" s="71"/>
      <c r="D157" s="71"/>
      <c r="E157" s="71"/>
      <c r="F157" s="71"/>
      <c r="G157" s="71"/>
      <c r="H157" s="71"/>
      <c r="I157" s="71"/>
      <c r="J157" s="71"/>
      <c r="K157" s="71"/>
      <c r="L157" s="71"/>
      <c r="M157" s="71"/>
      <c r="N157" s="71"/>
    </row>
    <row r="158" spans="1:14" x14ac:dyDescent="0.3">
      <c r="A158" s="71"/>
      <c r="B158" s="71"/>
      <c r="C158" s="71"/>
      <c r="D158" s="71"/>
      <c r="E158" s="71"/>
      <c r="F158" s="71"/>
      <c r="G158" s="71"/>
      <c r="H158" s="71"/>
      <c r="I158" s="71"/>
      <c r="J158" s="71"/>
      <c r="K158" s="71"/>
      <c r="L158" s="71"/>
      <c r="M158" s="71"/>
      <c r="N158" s="71"/>
    </row>
    <row r="159" spans="1:14" x14ac:dyDescent="0.3">
      <c r="A159" s="71"/>
      <c r="B159" s="71"/>
      <c r="C159" s="71"/>
      <c r="D159" s="71"/>
      <c r="E159" s="71"/>
      <c r="F159" s="71"/>
      <c r="G159" s="71"/>
      <c r="H159" s="71"/>
      <c r="I159" s="71"/>
      <c r="J159" s="71"/>
      <c r="K159" s="71"/>
      <c r="L159" s="71"/>
      <c r="M159" s="71"/>
      <c r="N159" s="71"/>
    </row>
    <row r="160" spans="1:14" x14ac:dyDescent="0.3">
      <c r="A160" s="71"/>
      <c r="B160" s="71"/>
      <c r="C160" s="71"/>
      <c r="D160" s="71"/>
      <c r="E160" s="71"/>
      <c r="F160" s="71"/>
      <c r="G160" s="71"/>
      <c r="H160" s="71"/>
      <c r="I160" s="71"/>
      <c r="J160" s="71"/>
      <c r="K160" s="71"/>
      <c r="L160" s="71"/>
      <c r="M160" s="71"/>
      <c r="N160" s="71"/>
    </row>
    <row r="161" spans="1:14" x14ac:dyDescent="0.3">
      <c r="A161" s="71"/>
      <c r="B161" s="71"/>
      <c r="C161" s="71"/>
      <c r="D161" s="71"/>
      <c r="E161" s="71"/>
      <c r="F161" s="71"/>
      <c r="G161" s="71"/>
      <c r="H161" s="71"/>
      <c r="I161" s="71"/>
      <c r="J161" s="71"/>
      <c r="K161" s="71"/>
      <c r="L161" s="71"/>
      <c r="M161" s="71"/>
      <c r="N161" s="71"/>
    </row>
    <row r="162" spans="1:14" x14ac:dyDescent="0.3">
      <c r="A162" s="71"/>
      <c r="B162" s="71"/>
      <c r="C162" s="71"/>
      <c r="D162" s="71"/>
      <c r="E162" s="71"/>
      <c r="F162" s="71"/>
      <c r="G162" s="71"/>
      <c r="H162" s="71"/>
      <c r="I162" s="71"/>
      <c r="J162" s="71"/>
      <c r="K162" s="71"/>
      <c r="L162" s="71"/>
      <c r="M162" s="71"/>
      <c r="N162" s="71"/>
    </row>
    <row r="163" spans="1:14" x14ac:dyDescent="0.3">
      <c r="A163" s="71"/>
      <c r="B163" s="71"/>
      <c r="C163" s="71"/>
      <c r="D163" s="71"/>
      <c r="E163" s="71"/>
      <c r="F163" s="71"/>
      <c r="G163" s="71"/>
      <c r="H163" s="71"/>
      <c r="I163" s="71"/>
      <c r="J163" s="71"/>
      <c r="K163" s="71"/>
      <c r="L163" s="71"/>
      <c r="M163" s="71"/>
      <c r="N163" s="71"/>
    </row>
    <row r="164" spans="1:14" x14ac:dyDescent="0.3">
      <c r="A164" s="71"/>
      <c r="B164" s="71"/>
      <c r="C164" s="71"/>
      <c r="D164" s="71"/>
      <c r="E164" s="71"/>
      <c r="F164" s="71"/>
      <c r="G164" s="71"/>
      <c r="H164" s="71"/>
      <c r="I164" s="71"/>
      <c r="J164" s="71"/>
      <c r="K164" s="71"/>
      <c r="L164" s="71"/>
      <c r="M164" s="71"/>
      <c r="N164" s="71"/>
    </row>
    <row r="165" spans="1:14" x14ac:dyDescent="0.3">
      <c r="A165" s="71"/>
      <c r="B165" s="71"/>
      <c r="C165" s="71"/>
      <c r="D165" s="71"/>
      <c r="E165" s="71"/>
      <c r="F165" s="71"/>
      <c r="G165" s="71"/>
      <c r="H165" s="71"/>
      <c r="I165" s="71"/>
      <c r="J165" s="71"/>
      <c r="K165" s="71"/>
      <c r="L165" s="71"/>
      <c r="M165" s="71"/>
      <c r="N165" s="71"/>
    </row>
    <row r="166" spans="1:14" x14ac:dyDescent="0.3">
      <c r="A166" s="71"/>
      <c r="B166" s="71"/>
      <c r="C166" s="71"/>
      <c r="D166" s="71"/>
      <c r="E166" s="71"/>
      <c r="F166" s="71"/>
      <c r="G166" s="71"/>
      <c r="H166" s="71"/>
      <c r="I166" s="71"/>
      <c r="J166" s="71"/>
      <c r="K166" s="71"/>
      <c r="L166" s="71"/>
      <c r="M166" s="71"/>
      <c r="N166" s="71"/>
    </row>
    <row r="167" spans="1:14" x14ac:dyDescent="0.3">
      <c r="A167" s="71"/>
      <c r="B167" s="71"/>
      <c r="C167" s="71"/>
      <c r="D167" s="71"/>
      <c r="E167" s="71"/>
      <c r="F167" s="71"/>
      <c r="G167" s="71"/>
      <c r="H167" s="71"/>
      <c r="I167" s="71"/>
      <c r="J167" s="71"/>
      <c r="K167" s="71"/>
      <c r="L167" s="71"/>
      <c r="M167" s="71"/>
      <c r="N167" s="71"/>
    </row>
    <row r="168" spans="1:14" x14ac:dyDescent="0.3">
      <c r="A168" s="71"/>
      <c r="B168" s="71"/>
      <c r="C168" s="71"/>
      <c r="D168" s="71"/>
      <c r="E168" s="71"/>
      <c r="F168" s="71"/>
      <c r="G168" s="71"/>
      <c r="H168" s="71"/>
      <c r="I168" s="71"/>
      <c r="J168" s="71"/>
      <c r="K168" s="71"/>
      <c r="L168" s="71"/>
      <c r="M168" s="71"/>
      <c r="N168" s="71"/>
    </row>
    <row r="169" spans="1:14" x14ac:dyDescent="0.3">
      <c r="A169" s="71"/>
      <c r="B169" s="71"/>
      <c r="C169" s="71"/>
      <c r="D169" s="71"/>
      <c r="E169" s="71"/>
      <c r="F169" s="71"/>
      <c r="G169" s="71"/>
      <c r="H169" s="71"/>
      <c r="I169" s="71"/>
      <c r="J169" s="71"/>
      <c r="K169" s="71"/>
      <c r="L169" s="71"/>
      <c r="M169" s="71"/>
      <c r="N169" s="71"/>
    </row>
    <row r="170" spans="1:14" x14ac:dyDescent="0.3">
      <c r="A170" s="71"/>
      <c r="B170" s="71"/>
      <c r="C170" s="71"/>
      <c r="D170" s="71"/>
      <c r="E170" s="71"/>
      <c r="F170" s="71"/>
      <c r="G170" s="71"/>
      <c r="H170" s="71"/>
      <c r="I170" s="71"/>
      <c r="J170" s="71"/>
      <c r="K170" s="71"/>
      <c r="L170" s="71"/>
      <c r="M170" s="71"/>
      <c r="N170" s="71"/>
    </row>
    <row r="171" spans="1:14" x14ac:dyDescent="0.3">
      <c r="A171" s="71"/>
      <c r="B171" s="71"/>
      <c r="C171" s="71"/>
      <c r="D171" s="71"/>
      <c r="E171" s="71"/>
      <c r="F171" s="71"/>
      <c r="G171" s="71"/>
      <c r="H171" s="71"/>
      <c r="I171" s="71"/>
      <c r="J171" s="71"/>
      <c r="K171" s="71"/>
      <c r="L171" s="71"/>
      <c r="M171" s="71"/>
      <c r="N171" s="71"/>
    </row>
    <row r="172" spans="1:14" x14ac:dyDescent="0.3">
      <c r="A172" s="71"/>
      <c r="B172" s="71"/>
      <c r="C172" s="71"/>
      <c r="D172" s="71"/>
      <c r="E172" s="71"/>
      <c r="F172" s="71"/>
      <c r="G172" s="71"/>
      <c r="H172" s="71"/>
      <c r="I172" s="71"/>
      <c r="J172" s="71"/>
      <c r="K172" s="71"/>
      <c r="L172" s="71"/>
      <c r="M172" s="71"/>
      <c r="N172" s="71"/>
    </row>
    <row r="173" spans="1:14" x14ac:dyDescent="0.3">
      <c r="A173" s="71"/>
      <c r="B173" s="71"/>
      <c r="C173" s="71"/>
      <c r="D173" s="71"/>
      <c r="E173" s="71"/>
      <c r="F173" s="71"/>
      <c r="G173" s="71"/>
      <c r="H173" s="71"/>
      <c r="I173" s="71"/>
      <c r="J173" s="71"/>
      <c r="K173" s="71"/>
      <c r="L173" s="71"/>
      <c r="M173" s="71"/>
      <c r="N173" s="71"/>
    </row>
    <row r="174" spans="1:14" x14ac:dyDescent="0.3">
      <c r="A174" s="71"/>
      <c r="B174" s="71"/>
      <c r="C174" s="71"/>
      <c r="D174" s="71"/>
      <c r="E174" s="71"/>
      <c r="F174" s="71"/>
      <c r="G174" s="71"/>
      <c r="H174" s="71"/>
      <c r="I174" s="71"/>
      <c r="J174" s="71"/>
      <c r="K174" s="71"/>
      <c r="L174" s="71"/>
      <c r="M174" s="71"/>
      <c r="N174" s="71"/>
    </row>
    <row r="175" spans="1:14" x14ac:dyDescent="0.3">
      <c r="A175" s="71"/>
      <c r="B175" s="71"/>
      <c r="C175" s="71"/>
      <c r="D175" s="71"/>
      <c r="E175" s="71"/>
      <c r="F175" s="71"/>
      <c r="G175" s="71"/>
      <c r="H175" s="71"/>
      <c r="I175" s="71"/>
      <c r="J175" s="71"/>
      <c r="K175" s="71"/>
      <c r="L175" s="71"/>
      <c r="M175" s="71"/>
      <c r="N175" s="71"/>
    </row>
    <row r="176" spans="1:14" x14ac:dyDescent="0.3">
      <c r="A176" s="71"/>
      <c r="B176" s="71"/>
      <c r="C176" s="71"/>
      <c r="D176" s="71"/>
      <c r="E176" s="71"/>
      <c r="F176" s="71"/>
      <c r="G176" s="71"/>
      <c r="H176" s="71"/>
      <c r="I176" s="71"/>
      <c r="J176" s="71"/>
      <c r="K176" s="71"/>
      <c r="L176" s="71"/>
      <c r="M176" s="71"/>
      <c r="N176" s="71"/>
    </row>
    <row r="177" spans="1:14" x14ac:dyDescent="0.3">
      <c r="A177" s="71"/>
      <c r="B177" s="71"/>
      <c r="C177" s="71"/>
      <c r="D177" s="71"/>
      <c r="E177" s="71"/>
      <c r="F177" s="71"/>
      <c r="G177" s="71"/>
      <c r="H177" s="71"/>
      <c r="I177" s="71"/>
      <c r="J177" s="71"/>
      <c r="K177" s="71"/>
      <c r="L177" s="71"/>
      <c r="M177" s="71"/>
      <c r="N177" s="71"/>
    </row>
    <row r="178" spans="1:14" x14ac:dyDescent="0.3">
      <c r="A178" s="71"/>
      <c r="B178" s="71"/>
      <c r="C178" s="71"/>
      <c r="D178" s="71"/>
      <c r="E178" s="71"/>
      <c r="F178" s="71"/>
      <c r="G178" s="71"/>
      <c r="H178" s="71"/>
      <c r="I178" s="71"/>
      <c r="J178" s="71"/>
      <c r="K178" s="71"/>
      <c r="L178" s="71"/>
      <c r="M178" s="71"/>
      <c r="N178" s="71"/>
    </row>
    <row r="179" spans="1:14" x14ac:dyDescent="0.3">
      <c r="A179" s="71"/>
      <c r="B179" s="71"/>
      <c r="C179" s="71"/>
      <c r="D179" s="71"/>
      <c r="E179" s="71"/>
      <c r="F179" s="71"/>
      <c r="G179" s="71"/>
      <c r="H179" s="71"/>
      <c r="I179" s="71"/>
      <c r="J179" s="71"/>
      <c r="K179" s="71"/>
      <c r="L179" s="71"/>
      <c r="M179" s="71"/>
      <c r="N179" s="71"/>
    </row>
    <row r="180" spans="1:14" x14ac:dyDescent="0.3">
      <c r="A180" s="71"/>
      <c r="B180" s="71"/>
      <c r="C180" s="71"/>
      <c r="D180" s="71"/>
      <c r="E180" s="71"/>
      <c r="F180" s="71"/>
      <c r="G180" s="71"/>
      <c r="H180" s="71"/>
      <c r="I180" s="71"/>
      <c r="J180" s="71"/>
      <c r="K180" s="71"/>
      <c r="L180" s="71"/>
      <c r="M180" s="71"/>
      <c r="N180" s="71"/>
    </row>
    <row r="181" spans="1:14" x14ac:dyDescent="0.3">
      <c r="A181" s="71"/>
      <c r="B181" s="71"/>
      <c r="C181" s="71"/>
      <c r="D181" s="71"/>
      <c r="E181" s="71"/>
      <c r="F181" s="71"/>
      <c r="G181" s="71"/>
      <c r="H181" s="71"/>
      <c r="I181" s="71"/>
      <c r="J181" s="71"/>
      <c r="K181" s="71"/>
      <c r="L181" s="71"/>
      <c r="M181" s="71"/>
      <c r="N181" s="71"/>
    </row>
    <row r="182" spans="1:14" x14ac:dyDescent="0.3">
      <c r="A182" s="71"/>
      <c r="B182" s="71"/>
      <c r="C182" s="71"/>
      <c r="D182" s="71"/>
      <c r="E182" s="71"/>
      <c r="F182" s="71"/>
      <c r="G182" s="71"/>
      <c r="H182" s="71"/>
      <c r="I182" s="71"/>
      <c r="J182" s="71"/>
      <c r="K182" s="71"/>
      <c r="L182" s="71"/>
      <c r="M182" s="71"/>
      <c r="N182" s="71"/>
    </row>
    <row r="183" spans="1:14" x14ac:dyDescent="0.3">
      <c r="A183" s="71"/>
      <c r="B183" s="71"/>
      <c r="C183" s="71"/>
      <c r="D183" s="71"/>
      <c r="E183" s="71"/>
      <c r="F183" s="71"/>
      <c r="G183" s="71"/>
      <c r="H183" s="71"/>
      <c r="I183" s="71"/>
      <c r="J183" s="71"/>
      <c r="K183" s="71"/>
      <c r="L183" s="71"/>
      <c r="M183" s="71"/>
      <c r="N183" s="71"/>
    </row>
    <row r="184" spans="1:14" x14ac:dyDescent="0.3">
      <c r="A184" s="71"/>
      <c r="B184" s="71"/>
      <c r="C184" s="71"/>
      <c r="D184" s="71"/>
      <c r="E184" s="71"/>
      <c r="F184" s="71"/>
      <c r="G184" s="71"/>
      <c r="H184" s="71"/>
      <c r="I184" s="71"/>
      <c r="J184" s="71"/>
      <c r="K184" s="71"/>
      <c r="L184" s="71"/>
      <c r="M184" s="71"/>
      <c r="N184" s="71"/>
    </row>
    <row r="185" spans="1:14" x14ac:dyDescent="0.3">
      <c r="A185" s="71"/>
      <c r="B185" s="71"/>
      <c r="C185" s="71"/>
      <c r="D185" s="71"/>
      <c r="E185" s="71"/>
      <c r="F185" s="71"/>
      <c r="G185" s="71"/>
      <c r="H185" s="71"/>
      <c r="I185" s="71"/>
      <c r="J185" s="71"/>
      <c r="K185" s="71"/>
      <c r="L185" s="71"/>
      <c r="M185" s="71"/>
      <c r="N185" s="71"/>
    </row>
    <row r="186" spans="1:14" x14ac:dyDescent="0.3">
      <c r="A186" s="71"/>
      <c r="B186" s="71"/>
      <c r="C186" s="71"/>
      <c r="D186" s="71"/>
      <c r="E186" s="71"/>
      <c r="F186" s="71"/>
      <c r="G186" s="71"/>
      <c r="H186" s="71"/>
      <c r="I186" s="71"/>
      <c r="J186" s="71"/>
      <c r="K186" s="71"/>
      <c r="L186" s="71"/>
      <c r="M186" s="71"/>
      <c r="N186" s="71"/>
    </row>
    <row r="187" spans="1:14" x14ac:dyDescent="0.3">
      <c r="A187" s="71"/>
      <c r="B187" s="71"/>
      <c r="C187" s="71"/>
      <c r="D187" s="71"/>
      <c r="E187" s="71"/>
      <c r="F187" s="71"/>
      <c r="G187" s="71"/>
      <c r="H187" s="71"/>
      <c r="I187" s="71"/>
      <c r="J187" s="71"/>
      <c r="K187" s="71"/>
      <c r="L187" s="71"/>
      <c r="M187" s="71"/>
      <c r="N187" s="71"/>
    </row>
    <row r="188" spans="1:14" x14ac:dyDescent="0.3">
      <c r="A188" s="71"/>
      <c r="B188" s="71"/>
      <c r="C188" s="71"/>
      <c r="D188" s="71"/>
      <c r="E188" s="71"/>
      <c r="F188" s="71"/>
      <c r="G188" s="71"/>
      <c r="H188" s="71"/>
      <c r="I188" s="71"/>
      <c r="J188" s="71"/>
      <c r="K188" s="71"/>
      <c r="L188" s="71"/>
      <c r="M188" s="71"/>
      <c r="N188" s="71"/>
    </row>
    <row r="189" spans="1:14" x14ac:dyDescent="0.3">
      <c r="A189" s="71"/>
      <c r="B189" s="71"/>
      <c r="C189" s="71"/>
      <c r="D189" s="71"/>
      <c r="E189" s="71"/>
      <c r="F189" s="71"/>
      <c r="G189" s="71"/>
      <c r="H189" s="71"/>
      <c r="I189" s="71"/>
      <c r="J189" s="71"/>
      <c r="K189" s="71"/>
      <c r="L189" s="71"/>
      <c r="M189" s="71"/>
      <c r="N189" s="71"/>
    </row>
    <row r="190" spans="1:14" x14ac:dyDescent="0.3">
      <c r="A190" s="71"/>
      <c r="B190" s="71"/>
      <c r="C190" s="71"/>
      <c r="D190" s="71"/>
      <c r="E190" s="71"/>
      <c r="F190" s="71"/>
      <c r="G190" s="71"/>
      <c r="H190" s="71"/>
      <c r="I190" s="71"/>
      <c r="J190" s="71"/>
      <c r="K190" s="71"/>
      <c r="L190" s="71"/>
      <c r="M190" s="71"/>
      <c r="N190" s="71"/>
    </row>
    <row r="191" spans="1:14" x14ac:dyDescent="0.3">
      <c r="A191" s="71"/>
      <c r="B191" s="71"/>
      <c r="C191" s="71"/>
      <c r="D191" s="71"/>
      <c r="E191" s="71"/>
      <c r="F191" s="71"/>
      <c r="G191" s="71"/>
      <c r="H191" s="71"/>
      <c r="I191" s="71"/>
      <c r="J191" s="71"/>
      <c r="K191" s="71"/>
      <c r="L191" s="71"/>
      <c r="M191" s="71"/>
      <c r="N191" s="71"/>
    </row>
    <row r="192" spans="1:14" x14ac:dyDescent="0.3">
      <c r="A192" s="71"/>
      <c r="B192" s="71"/>
      <c r="C192" s="71"/>
      <c r="D192" s="71"/>
      <c r="E192" s="71"/>
      <c r="F192" s="71"/>
      <c r="G192" s="71"/>
      <c r="H192" s="71"/>
      <c r="I192" s="71"/>
      <c r="J192" s="71"/>
      <c r="K192" s="71"/>
      <c r="L192" s="71"/>
      <c r="M192" s="71"/>
      <c r="N192" s="71"/>
    </row>
    <row r="193" spans="1:14" x14ac:dyDescent="0.3">
      <c r="A193" s="71"/>
      <c r="B193" s="71"/>
      <c r="C193" s="71"/>
      <c r="D193" s="71"/>
      <c r="E193" s="71"/>
      <c r="F193" s="71"/>
      <c r="G193" s="71"/>
      <c r="H193" s="71"/>
      <c r="I193" s="71"/>
      <c r="J193" s="71"/>
      <c r="K193" s="71"/>
      <c r="L193" s="71"/>
      <c r="M193" s="71"/>
      <c r="N193" s="71"/>
    </row>
    <row r="194" spans="1:14" x14ac:dyDescent="0.3">
      <c r="A194" s="71"/>
      <c r="B194" s="71"/>
      <c r="C194" s="71"/>
      <c r="D194" s="71"/>
      <c r="E194" s="71"/>
      <c r="F194" s="71"/>
      <c r="G194" s="71"/>
      <c r="H194" s="71"/>
      <c r="I194" s="71"/>
      <c r="J194" s="71"/>
      <c r="K194" s="71"/>
      <c r="L194" s="71"/>
      <c r="M194" s="71"/>
      <c r="N194" s="71"/>
    </row>
    <row r="195" spans="1:14" x14ac:dyDescent="0.3">
      <c r="A195" s="71"/>
      <c r="B195" s="71"/>
      <c r="C195" s="71"/>
      <c r="D195" s="71"/>
      <c r="E195" s="71"/>
      <c r="F195" s="71"/>
      <c r="G195" s="71"/>
      <c r="H195" s="71"/>
      <c r="I195" s="71"/>
      <c r="J195" s="71"/>
      <c r="K195" s="71"/>
      <c r="L195" s="71"/>
      <c r="M195" s="71"/>
      <c r="N195" s="71"/>
    </row>
    <row r="196" spans="1:14" x14ac:dyDescent="0.3">
      <c r="A196" s="71"/>
      <c r="B196" s="71"/>
      <c r="C196" s="71"/>
      <c r="D196" s="71"/>
      <c r="E196" s="71"/>
      <c r="F196" s="71"/>
      <c r="G196" s="71"/>
      <c r="H196" s="71"/>
      <c r="I196" s="71"/>
      <c r="J196" s="71"/>
      <c r="K196" s="71"/>
      <c r="L196" s="71"/>
      <c r="M196" s="71"/>
      <c r="N196" s="71"/>
    </row>
    <row r="197" spans="1:14" x14ac:dyDescent="0.3">
      <c r="A197" s="71"/>
      <c r="B197" s="71"/>
      <c r="C197" s="71"/>
      <c r="D197" s="71"/>
      <c r="E197" s="71"/>
      <c r="F197" s="71"/>
      <c r="G197" s="71"/>
      <c r="H197" s="71"/>
      <c r="I197" s="71"/>
      <c r="J197" s="71"/>
      <c r="K197" s="71"/>
      <c r="L197" s="71"/>
      <c r="M197" s="71"/>
      <c r="N197" s="71"/>
    </row>
    <row r="198" spans="1:14" x14ac:dyDescent="0.3">
      <c r="A198" s="71"/>
      <c r="B198" s="71"/>
      <c r="C198" s="71"/>
      <c r="D198" s="71"/>
      <c r="E198" s="71"/>
      <c r="F198" s="71"/>
      <c r="G198" s="71"/>
      <c r="H198" s="71"/>
      <c r="I198" s="71"/>
      <c r="J198" s="71"/>
      <c r="K198" s="71"/>
      <c r="L198" s="71"/>
      <c r="M198" s="71"/>
      <c r="N198" s="71"/>
    </row>
    <row r="199" spans="1:14" x14ac:dyDescent="0.3">
      <c r="A199" s="71"/>
      <c r="B199" s="71"/>
      <c r="C199" s="71"/>
      <c r="D199" s="71"/>
      <c r="E199" s="71"/>
      <c r="F199" s="71"/>
      <c r="G199" s="71"/>
      <c r="H199" s="71"/>
      <c r="I199" s="71"/>
      <c r="J199" s="71"/>
      <c r="K199" s="71"/>
      <c r="L199" s="71"/>
      <c r="M199" s="71"/>
      <c r="N199" s="71"/>
    </row>
    <row r="200" spans="1:14" x14ac:dyDescent="0.3">
      <c r="A200" s="71"/>
      <c r="B200" s="71"/>
      <c r="C200" s="71"/>
      <c r="D200" s="71"/>
      <c r="E200" s="71"/>
      <c r="F200" s="71"/>
      <c r="G200" s="71"/>
      <c r="H200" s="71"/>
      <c r="I200" s="71"/>
      <c r="J200" s="71"/>
      <c r="K200" s="71"/>
      <c r="L200" s="71"/>
      <c r="M200" s="71"/>
      <c r="N200" s="71"/>
    </row>
    <row r="201" spans="1:14" x14ac:dyDescent="0.3">
      <c r="A201" s="71"/>
      <c r="B201" s="71"/>
      <c r="C201" s="71"/>
      <c r="D201" s="71"/>
      <c r="E201" s="71"/>
      <c r="F201" s="71"/>
      <c r="G201" s="71"/>
      <c r="H201" s="71"/>
      <c r="I201" s="71"/>
      <c r="J201" s="71"/>
      <c r="K201" s="71"/>
      <c r="L201" s="71"/>
      <c r="M201" s="71"/>
      <c r="N201" s="71"/>
    </row>
    <row r="202" spans="1:14" x14ac:dyDescent="0.3">
      <c r="A202" s="71"/>
      <c r="B202" s="71"/>
      <c r="C202" s="71"/>
      <c r="D202" s="71"/>
      <c r="E202" s="71"/>
      <c r="F202" s="71"/>
      <c r="G202" s="71"/>
      <c r="H202" s="71"/>
      <c r="I202" s="71"/>
      <c r="J202" s="71"/>
      <c r="K202" s="71"/>
      <c r="L202" s="71"/>
      <c r="M202" s="71"/>
      <c r="N202" s="71"/>
    </row>
    <row r="203" spans="1:14" x14ac:dyDescent="0.3">
      <c r="A203" s="71"/>
      <c r="B203" s="71"/>
      <c r="C203" s="71"/>
      <c r="D203" s="71"/>
      <c r="E203" s="71"/>
      <c r="F203" s="71"/>
      <c r="G203" s="71"/>
      <c r="H203" s="71"/>
      <c r="I203" s="71"/>
      <c r="J203" s="71"/>
      <c r="K203" s="71"/>
      <c r="L203" s="71"/>
      <c r="M203" s="71"/>
      <c r="N203" s="71"/>
    </row>
    <row r="204" spans="1:14" x14ac:dyDescent="0.3">
      <c r="A204" s="71"/>
      <c r="B204" s="71"/>
      <c r="C204" s="71"/>
      <c r="D204" s="71"/>
      <c r="E204" s="71"/>
      <c r="F204" s="71"/>
      <c r="G204" s="71"/>
      <c r="H204" s="71"/>
      <c r="I204" s="71"/>
      <c r="J204" s="71"/>
      <c r="K204" s="71"/>
      <c r="L204" s="71"/>
      <c r="M204" s="71"/>
      <c r="N204" s="71"/>
    </row>
    <row r="205" spans="1:14" x14ac:dyDescent="0.3">
      <c r="A205" s="71"/>
      <c r="B205" s="71"/>
      <c r="C205" s="71"/>
      <c r="D205" s="71"/>
      <c r="E205" s="71"/>
      <c r="F205" s="71"/>
      <c r="G205" s="71"/>
      <c r="H205" s="71"/>
      <c r="I205" s="71"/>
      <c r="J205" s="71"/>
      <c r="K205" s="71"/>
      <c r="L205" s="71"/>
      <c r="M205" s="71"/>
      <c r="N205" s="71"/>
    </row>
    <row r="206" spans="1:14" x14ac:dyDescent="0.3">
      <c r="A206" s="71"/>
      <c r="B206" s="71"/>
      <c r="C206" s="71"/>
      <c r="D206" s="71"/>
      <c r="E206" s="71"/>
      <c r="F206" s="71"/>
      <c r="G206" s="71"/>
      <c r="H206" s="71"/>
      <c r="I206" s="71"/>
      <c r="J206" s="71"/>
      <c r="K206" s="71"/>
      <c r="L206" s="71"/>
      <c r="M206" s="71"/>
      <c r="N206" s="71"/>
    </row>
    <row r="207" spans="1:14" x14ac:dyDescent="0.3">
      <c r="A207" s="71"/>
      <c r="B207" s="71"/>
      <c r="C207" s="71"/>
      <c r="D207" s="71"/>
      <c r="E207" s="71"/>
      <c r="F207" s="71"/>
      <c r="G207" s="71"/>
      <c r="H207" s="71"/>
      <c r="I207" s="71"/>
      <c r="J207" s="71"/>
      <c r="K207" s="71"/>
      <c r="L207" s="71"/>
      <c r="M207" s="71"/>
      <c r="N207" s="71"/>
    </row>
    <row r="208" spans="1:14" x14ac:dyDescent="0.3">
      <c r="A208" s="71"/>
      <c r="B208" s="71"/>
      <c r="C208" s="71"/>
      <c r="D208" s="71"/>
      <c r="E208" s="71"/>
      <c r="F208" s="71"/>
      <c r="G208" s="71"/>
      <c r="H208" s="71"/>
      <c r="I208" s="71"/>
      <c r="J208" s="71"/>
      <c r="K208" s="71"/>
      <c r="L208" s="71"/>
      <c r="M208" s="71"/>
      <c r="N208" s="71"/>
    </row>
    <row r="209" spans="1:14" x14ac:dyDescent="0.3">
      <c r="A209" s="71"/>
      <c r="B209" s="71"/>
      <c r="C209" s="71"/>
      <c r="D209" s="71"/>
      <c r="E209" s="71"/>
      <c r="F209" s="71"/>
      <c r="G209" s="71"/>
      <c r="H209" s="71"/>
      <c r="I209" s="71"/>
      <c r="J209" s="71"/>
      <c r="K209" s="71"/>
      <c r="L209" s="71"/>
      <c r="M209" s="71"/>
      <c r="N209" s="71"/>
    </row>
    <row r="210" spans="1:14" x14ac:dyDescent="0.3">
      <c r="A210" s="71"/>
      <c r="B210" s="71"/>
      <c r="C210" s="71"/>
      <c r="D210" s="71"/>
      <c r="E210" s="71"/>
      <c r="F210" s="71"/>
      <c r="G210" s="71"/>
      <c r="H210" s="71"/>
      <c r="I210" s="71"/>
      <c r="J210" s="71"/>
      <c r="K210" s="71"/>
      <c r="L210" s="71"/>
      <c r="M210" s="71"/>
      <c r="N210" s="71"/>
    </row>
    <row r="211" spans="1:14" x14ac:dyDescent="0.3">
      <c r="A211" s="71"/>
      <c r="B211" s="71"/>
      <c r="C211" s="71"/>
      <c r="D211" s="71"/>
      <c r="E211" s="71"/>
      <c r="F211" s="71"/>
      <c r="G211" s="71"/>
      <c r="H211" s="71"/>
      <c r="I211" s="71"/>
      <c r="J211" s="71"/>
      <c r="K211" s="71"/>
      <c r="L211" s="71"/>
      <c r="M211" s="71"/>
      <c r="N211" s="71"/>
    </row>
    <row r="212" spans="1:14" x14ac:dyDescent="0.3">
      <c r="A212" s="71"/>
      <c r="B212" s="71"/>
      <c r="C212" s="71"/>
      <c r="D212" s="71"/>
      <c r="E212" s="71"/>
      <c r="F212" s="71"/>
      <c r="G212" s="71"/>
      <c r="H212" s="71"/>
      <c r="I212" s="71"/>
      <c r="J212" s="71"/>
      <c r="K212" s="71"/>
      <c r="L212" s="71"/>
      <c r="M212" s="71"/>
      <c r="N212" s="71"/>
    </row>
    <row r="213" spans="1:14" x14ac:dyDescent="0.3">
      <c r="A213" s="71"/>
      <c r="B213" s="71"/>
      <c r="C213" s="71"/>
      <c r="D213" s="71"/>
      <c r="E213" s="71"/>
      <c r="F213" s="71"/>
      <c r="G213" s="71"/>
      <c r="H213" s="71"/>
      <c r="I213" s="71"/>
      <c r="J213" s="71"/>
      <c r="K213" s="71"/>
      <c r="L213" s="71"/>
      <c r="M213" s="71"/>
      <c r="N213" s="71"/>
    </row>
    <row r="214" spans="1:14" x14ac:dyDescent="0.3">
      <c r="A214" s="71"/>
      <c r="B214" s="71"/>
      <c r="C214" s="71"/>
      <c r="D214" s="71"/>
      <c r="E214" s="71"/>
      <c r="F214" s="71"/>
      <c r="G214" s="71"/>
      <c r="H214" s="71"/>
      <c r="I214" s="71"/>
      <c r="J214" s="71"/>
      <c r="K214" s="71"/>
      <c r="L214" s="71"/>
      <c r="M214" s="71"/>
      <c r="N214" s="71"/>
    </row>
    <row r="215" spans="1:14" x14ac:dyDescent="0.3">
      <c r="A215" s="71"/>
      <c r="B215" s="71"/>
      <c r="C215" s="71"/>
      <c r="D215" s="71"/>
      <c r="E215" s="71"/>
      <c r="F215" s="71"/>
      <c r="G215" s="71"/>
      <c r="H215" s="71"/>
      <c r="I215" s="71"/>
      <c r="J215" s="71"/>
      <c r="K215" s="71"/>
      <c r="L215" s="71"/>
      <c r="M215" s="71"/>
      <c r="N215" s="71"/>
    </row>
    <row r="216" spans="1:14" x14ac:dyDescent="0.3">
      <c r="A216" s="71"/>
      <c r="B216" s="71"/>
      <c r="C216" s="71"/>
      <c r="D216" s="71"/>
      <c r="E216" s="71"/>
      <c r="F216" s="71"/>
      <c r="G216" s="71"/>
      <c r="H216" s="71"/>
      <c r="I216" s="71"/>
      <c r="J216" s="71"/>
      <c r="K216" s="71"/>
      <c r="L216" s="71"/>
      <c r="M216" s="71"/>
      <c r="N216" s="71"/>
    </row>
    <row r="217" spans="1:14" x14ac:dyDescent="0.3">
      <c r="A217" s="71"/>
      <c r="B217" s="71"/>
      <c r="C217" s="71"/>
      <c r="D217" s="71"/>
      <c r="E217" s="71"/>
      <c r="F217" s="71"/>
      <c r="G217" s="71"/>
      <c r="H217" s="71"/>
      <c r="I217" s="71"/>
      <c r="J217" s="71"/>
      <c r="K217" s="71"/>
      <c r="L217" s="71"/>
      <c r="M217" s="71"/>
      <c r="N217" s="71"/>
    </row>
    <row r="218" spans="1:14" x14ac:dyDescent="0.3">
      <c r="A218" s="71"/>
      <c r="B218" s="71"/>
      <c r="C218" s="71"/>
      <c r="D218" s="71"/>
      <c r="E218" s="71"/>
      <c r="F218" s="71"/>
      <c r="G218" s="71"/>
      <c r="H218" s="71"/>
      <c r="I218" s="71"/>
      <c r="J218" s="71"/>
      <c r="K218" s="71"/>
      <c r="L218" s="71"/>
      <c r="M218" s="71"/>
      <c r="N218" s="71"/>
    </row>
    <row r="219" spans="1:14" x14ac:dyDescent="0.3">
      <c r="A219" s="71"/>
      <c r="B219" s="71"/>
      <c r="C219" s="71"/>
      <c r="D219" s="71"/>
      <c r="E219" s="71"/>
      <c r="F219" s="71"/>
      <c r="G219" s="71"/>
      <c r="H219" s="71"/>
      <c r="I219" s="71"/>
      <c r="J219" s="71"/>
      <c r="K219" s="71"/>
      <c r="L219" s="71"/>
      <c r="M219" s="71"/>
      <c r="N219" s="71"/>
    </row>
    <row r="220" spans="1:14" x14ac:dyDescent="0.3">
      <c r="A220" s="71"/>
      <c r="B220" s="71"/>
      <c r="C220" s="71"/>
      <c r="D220" s="71"/>
      <c r="E220" s="71"/>
      <c r="F220" s="71"/>
      <c r="G220" s="71"/>
      <c r="H220" s="71"/>
      <c r="I220" s="71"/>
      <c r="J220" s="71"/>
      <c r="K220" s="71"/>
      <c r="L220" s="71"/>
      <c r="M220" s="71"/>
      <c r="N220" s="71"/>
    </row>
    <row r="221" spans="1:14" x14ac:dyDescent="0.3">
      <c r="A221" s="71"/>
      <c r="B221" s="71"/>
      <c r="C221" s="71"/>
      <c r="D221" s="71"/>
      <c r="E221" s="71"/>
      <c r="F221" s="71"/>
      <c r="G221" s="71"/>
      <c r="H221" s="71"/>
      <c r="I221" s="71"/>
      <c r="J221" s="71"/>
      <c r="K221" s="71"/>
      <c r="L221" s="71"/>
      <c r="M221" s="71"/>
      <c r="N221" s="71"/>
    </row>
    <row r="222" spans="1:14" x14ac:dyDescent="0.3">
      <c r="A222" s="71"/>
      <c r="B222" s="71"/>
      <c r="C222" s="71"/>
      <c r="D222" s="71"/>
      <c r="E222" s="71"/>
      <c r="F222" s="71"/>
      <c r="G222" s="71"/>
      <c r="H222" s="71"/>
      <c r="I222" s="71"/>
      <c r="J222" s="71"/>
      <c r="K222" s="71"/>
      <c r="L222" s="71"/>
      <c r="M222" s="71"/>
      <c r="N222" s="71"/>
    </row>
    <row r="223" spans="1:14" x14ac:dyDescent="0.3">
      <c r="A223" s="71"/>
      <c r="B223" s="71"/>
      <c r="C223" s="71"/>
      <c r="D223" s="71"/>
      <c r="E223" s="71"/>
      <c r="F223" s="71"/>
      <c r="G223" s="71"/>
      <c r="H223" s="71"/>
      <c r="I223" s="71"/>
      <c r="J223" s="71"/>
      <c r="K223" s="71"/>
      <c r="L223" s="71"/>
      <c r="M223" s="71"/>
      <c r="N223" s="71"/>
    </row>
    <row r="224" spans="1:14" x14ac:dyDescent="0.3">
      <c r="A224" s="71"/>
      <c r="B224" s="71"/>
      <c r="C224" s="71"/>
      <c r="D224" s="71"/>
      <c r="E224" s="71"/>
      <c r="F224" s="71"/>
      <c r="G224" s="71"/>
      <c r="H224" s="71"/>
      <c r="I224" s="71"/>
      <c r="J224" s="71"/>
      <c r="K224" s="71"/>
      <c r="L224" s="71"/>
      <c r="M224" s="71"/>
      <c r="N224" s="71"/>
    </row>
    <row r="225" spans="1:14" x14ac:dyDescent="0.3">
      <c r="A225" s="71"/>
      <c r="B225" s="71"/>
      <c r="C225" s="71"/>
      <c r="D225" s="71"/>
      <c r="E225" s="71"/>
      <c r="F225" s="71"/>
      <c r="G225" s="71"/>
      <c r="H225" s="71"/>
      <c r="I225" s="71"/>
      <c r="J225" s="71"/>
      <c r="K225" s="71"/>
      <c r="L225" s="71"/>
      <c r="M225" s="71"/>
      <c r="N225" s="71"/>
    </row>
    <row r="226" spans="1:14" x14ac:dyDescent="0.3">
      <c r="A226" s="71"/>
      <c r="B226" s="71"/>
      <c r="C226" s="71"/>
      <c r="D226" s="71"/>
      <c r="E226" s="71"/>
      <c r="F226" s="71"/>
      <c r="G226" s="71"/>
      <c r="H226" s="71"/>
      <c r="I226" s="71"/>
      <c r="J226" s="71"/>
      <c r="K226" s="71"/>
      <c r="L226" s="71"/>
      <c r="M226" s="71"/>
      <c r="N226" s="71"/>
    </row>
    <row r="227" spans="1:14" x14ac:dyDescent="0.3">
      <c r="A227" s="71"/>
      <c r="B227" s="71"/>
      <c r="C227" s="71"/>
      <c r="D227" s="71"/>
      <c r="E227" s="71"/>
      <c r="F227" s="71"/>
      <c r="G227" s="71"/>
      <c r="H227" s="71"/>
      <c r="I227" s="71"/>
      <c r="J227" s="71"/>
      <c r="K227" s="71"/>
      <c r="L227" s="71"/>
      <c r="M227" s="71"/>
      <c r="N227" s="71"/>
    </row>
    <row r="228" spans="1:14" x14ac:dyDescent="0.3">
      <c r="A228" s="71"/>
      <c r="B228" s="71"/>
      <c r="C228" s="71"/>
      <c r="D228" s="71"/>
      <c r="E228" s="71"/>
      <c r="F228" s="71"/>
      <c r="G228" s="71"/>
      <c r="H228" s="71"/>
      <c r="I228" s="71"/>
      <c r="J228" s="71"/>
      <c r="K228" s="71"/>
      <c r="L228" s="71"/>
      <c r="M228" s="71"/>
      <c r="N228" s="71"/>
    </row>
    <row r="229" spans="1:14" x14ac:dyDescent="0.3">
      <c r="A229" s="71"/>
      <c r="B229" s="71"/>
      <c r="C229" s="71"/>
      <c r="D229" s="71"/>
      <c r="E229" s="71"/>
      <c r="F229" s="71"/>
      <c r="G229" s="71"/>
      <c r="H229" s="71"/>
      <c r="I229" s="71"/>
      <c r="J229" s="71"/>
      <c r="K229" s="71"/>
      <c r="L229" s="71"/>
      <c r="M229" s="71"/>
      <c r="N229" s="71"/>
    </row>
    <row r="230" spans="1:14" x14ac:dyDescent="0.3">
      <c r="A230" s="71"/>
      <c r="B230" s="71"/>
      <c r="C230" s="71"/>
      <c r="D230" s="71"/>
      <c r="E230" s="71"/>
      <c r="F230" s="71"/>
      <c r="G230" s="71"/>
      <c r="H230" s="71"/>
      <c r="I230" s="71"/>
      <c r="J230" s="71"/>
      <c r="K230" s="71"/>
      <c r="L230" s="71"/>
      <c r="M230" s="71"/>
      <c r="N230" s="71"/>
    </row>
    <row r="231" spans="1:14" x14ac:dyDescent="0.3">
      <c r="A231" s="71"/>
      <c r="B231" s="71"/>
      <c r="C231" s="71"/>
      <c r="D231" s="71"/>
      <c r="E231" s="71"/>
      <c r="F231" s="71"/>
      <c r="G231" s="71"/>
      <c r="H231" s="71"/>
      <c r="I231" s="71"/>
      <c r="J231" s="71"/>
      <c r="K231" s="71"/>
      <c r="L231" s="71"/>
      <c r="M231" s="71"/>
      <c r="N231" s="71"/>
    </row>
    <row r="232" spans="1:14" x14ac:dyDescent="0.3">
      <c r="A232" s="71"/>
      <c r="B232" s="71"/>
      <c r="C232" s="71"/>
      <c r="D232" s="71"/>
      <c r="E232" s="71"/>
      <c r="F232" s="71"/>
      <c r="G232" s="71"/>
      <c r="H232" s="71"/>
      <c r="I232" s="71"/>
      <c r="J232" s="71"/>
      <c r="K232" s="71"/>
      <c r="L232" s="71"/>
      <c r="M232" s="71"/>
      <c r="N232" s="71"/>
    </row>
    <row r="233" spans="1:14" x14ac:dyDescent="0.3">
      <c r="A233" s="71"/>
      <c r="B233" s="71"/>
      <c r="C233" s="71"/>
      <c r="D233" s="71"/>
      <c r="E233" s="71"/>
      <c r="F233" s="71"/>
      <c r="G233" s="71"/>
      <c r="H233" s="71"/>
      <c r="I233" s="71"/>
      <c r="J233" s="71"/>
      <c r="K233" s="71"/>
      <c r="L233" s="71"/>
      <c r="M233" s="71"/>
      <c r="N233" s="71"/>
    </row>
    <row r="234" spans="1:14" x14ac:dyDescent="0.3">
      <c r="A234" s="71"/>
      <c r="B234" s="71"/>
      <c r="C234" s="71"/>
      <c r="D234" s="71"/>
      <c r="E234" s="71"/>
      <c r="F234" s="71"/>
      <c r="G234" s="71"/>
      <c r="H234" s="71"/>
      <c r="I234" s="71"/>
      <c r="J234" s="71"/>
      <c r="K234" s="71"/>
      <c r="L234" s="71"/>
      <c r="M234" s="71"/>
      <c r="N234" s="71"/>
    </row>
    <row r="235" spans="1:14" x14ac:dyDescent="0.3">
      <c r="A235" s="71"/>
      <c r="B235" s="71"/>
      <c r="C235" s="71"/>
      <c r="D235" s="71"/>
      <c r="E235" s="71"/>
      <c r="F235" s="71"/>
      <c r="G235" s="71"/>
      <c r="H235" s="71"/>
      <c r="I235" s="71"/>
      <c r="J235" s="71"/>
      <c r="K235" s="71"/>
      <c r="L235" s="71"/>
      <c r="M235" s="71"/>
      <c r="N235" s="71"/>
    </row>
    <row r="236" spans="1:14" x14ac:dyDescent="0.3">
      <c r="A236" s="71"/>
      <c r="B236" s="71"/>
      <c r="C236" s="71"/>
      <c r="D236" s="71"/>
      <c r="E236" s="71"/>
      <c r="F236" s="71"/>
      <c r="G236" s="71"/>
      <c r="H236" s="71"/>
      <c r="I236" s="71"/>
      <c r="J236" s="71"/>
      <c r="K236" s="71"/>
      <c r="L236" s="71"/>
      <c r="M236" s="71"/>
      <c r="N236" s="71"/>
    </row>
    <row r="237" spans="1:14" x14ac:dyDescent="0.3">
      <c r="A237" s="71"/>
      <c r="B237" s="71"/>
      <c r="C237" s="71"/>
      <c r="D237" s="71"/>
      <c r="E237" s="71"/>
      <c r="F237" s="71"/>
      <c r="G237" s="71"/>
      <c r="H237" s="71"/>
      <c r="I237" s="71"/>
      <c r="J237" s="71"/>
      <c r="K237" s="71"/>
      <c r="L237" s="71"/>
      <c r="M237" s="71"/>
      <c r="N237" s="71"/>
    </row>
    <row r="238" spans="1:14" x14ac:dyDescent="0.3">
      <c r="A238" s="71"/>
      <c r="B238" s="71"/>
      <c r="C238" s="71"/>
      <c r="D238" s="71"/>
      <c r="E238" s="71"/>
      <c r="F238" s="71"/>
      <c r="G238" s="71"/>
      <c r="H238" s="71"/>
      <c r="I238" s="71"/>
      <c r="J238" s="71"/>
      <c r="K238" s="71"/>
      <c r="L238" s="71"/>
      <c r="M238" s="71"/>
      <c r="N238" s="71"/>
    </row>
    <row r="239" spans="1:14" x14ac:dyDescent="0.3">
      <c r="A239" s="71"/>
      <c r="B239" s="71"/>
      <c r="C239" s="71"/>
      <c r="D239" s="71"/>
      <c r="E239" s="71"/>
      <c r="F239" s="71"/>
      <c r="G239" s="71"/>
      <c r="H239" s="71"/>
      <c r="I239" s="71"/>
      <c r="J239" s="71"/>
      <c r="K239" s="71"/>
      <c r="L239" s="71"/>
      <c r="M239" s="71"/>
      <c r="N239" s="71"/>
    </row>
    <row r="240" spans="1:14" x14ac:dyDescent="0.3">
      <c r="A240" s="71"/>
      <c r="B240" s="71"/>
      <c r="C240" s="71"/>
      <c r="D240" s="71"/>
      <c r="E240" s="71"/>
      <c r="F240" s="71"/>
      <c r="G240" s="71"/>
      <c r="H240" s="71"/>
      <c r="I240" s="71"/>
      <c r="J240" s="71"/>
      <c r="K240" s="71"/>
      <c r="L240" s="71"/>
      <c r="M240" s="71"/>
      <c r="N240" s="71"/>
    </row>
    <row r="241" spans="1:14" x14ac:dyDescent="0.3">
      <c r="A241" s="71"/>
      <c r="B241" s="71"/>
      <c r="C241" s="71"/>
      <c r="D241" s="71"/>
      <c r="E241" s="71"/>
      <c r="F241" s="71"/>
      <c r="G241" s="71"/>
      <c r="H241" s="71"/>
      <c r="I241" s="71"/>
      <c r="J241" s="71"/>
      <c r="K241" s="71"/>
      <c r="L241" s="71"/>
      <c r="M241" s="71"/>
      <c r="N241" s="71"/>
    </row>
    <row r="242" spans="1:14" x14ac:dyDescent="0.3">
      <c r="A242" s="71"/>
      <c r="B242" s="71"/>
      <c r="C242" s="71"/>
      <c r="D242" s="71"/>
      <c r="E242" s="71"/>
      <c r="F242" s="71"/>
      <c r="G242" s="71"/>
      <c r="H242" s="71"/>
      <c r="I242" s="71"/>
      <c r="J242" s="71"/>
      <c r="K242" s="71"/>
      <c r="L242" s="71"/>
      <c r="M242" s="71"/>
      <c r="N242" s="71"/>
    </row>
    <row r="243" spans="1:14" x14ac:dyDescent="0.3">
      <c r="A243" s="71"/>
      <c r="B243" s="71"/>
      <c r="C243" s="71"/>
      <c r="D243" s="71"/>
      <c r="E243" s="71"/>
      <c r="F243" s="71"/>
      <c r="G243" s="71"/>
      <c r="H243" s="71"/>
      <c r="I243" s="71"/>
      <c r="J243" s="71"/>
      <c r="K243" s="71"/>
      <c r="L243" s="71"/>
      <c r="M243" s="71"/>
      <c r="N243" s="71"/>
    </row>
    <row r="244" spans="1:14" x14ac:dyDescent="0.3">
      <c r="A244" s="71"/>
      <c r="B244" s="71"/>
      <c r="C244" s="71"/>
      <c r="D244" s="71"/>
      <c r="E244" s="71"/>
      <c r="F244" s="71"/>
      <c r="G244" s="71"/>
      <c r="H244" s="71"/>
      <c r="I244" s="71"/>
      <c r="J244" s="71"/>
      <c r="K244" s="71"/>
      <c r="L244" s="71"/>
      <c r="M244" s="71"/>
      <c r="N244" s="71"/>
    </row>
    <row r="245" spans="1:14" x14ac:dyDescent="0.3">
      <c r="A245" s="71"/>
      <c r="B245" s="71"/>
      <c r="C245" s="71"/>
      <c r="D245" s="71"/>
      <c r="E245" s="71"/>
      <c r="F245" s="71"/>
      <c r="G245" s="71"/>
      <c r="H245" s="71"/>
      <c r="I245" s="71"/>
      <c r="J245" s="71"/>
      <c r="K245" s="71"/>
      <c r="L245" s="71"/>
      <c r="M245" s="71"/>
      <c r="N245" s="71"/>
    </row>
    <row r="246" spans="1:14" x14ac:dyDescent="0.3">
      <c r="A246" s="71"/>
      <c r="B246" s="71"/>
      <c r="C246" s="71"/>
      <c r="D246" s="71"/>
      <c r="E246" s="71"/>
      <c r="F246" s="71"/>
      <c r="G246" s="71"/>
      <c r="H246" s="71"/>
      <c r="I246" s="71"/>
      <c r="J246" s="71"/>
      <c r="K246" s="71"/>
      <c r="L246" s="71"/>
      <c r="M246" s="71"/>
      <c r="N246" s="71"/>
    </row>
    <row r="247" spans="1:14" x14ac:dyDescent="0.3">
      <c r="A247" s="71"/>
      <c r="B247" s="71"/>
      <c r="C247" s="71"/>
      <c r="D247" s="71"/>
      <c r="E247" s="71"/>
      <c r="F247" s="71"/>
      <c r="G247" s="71"/>
      <c r="H247" s="71"/>
      <c r="I247" s="71"/>
      <c r="J247" s="71"/>
      <c r="K247" s="71"/>
      <c r="L247" s="71"/>
      <c r="M247" s="71"/>
      <c r="N247" s="71"/>
    </row>
    <row r="248" spans="1:14" x14ac:dyDescent="0.3">
      <c r="A248" s="71"/>
      <c r="B248" s="71"/>
      <c r="C248" s="71"/>
      <c r="D248" s="71"/>
      <c r="E248" s="71"/>
      <c r="F248" s="71"/>
      <c r="G248" s="71"/>
      <c r="H248" s="71"/>
      <c r="I248" s="71"/>
      <c r="J248" s="71"/>
      <c r="K248" s="71"/>
      <c r="L248" s="71"/>
      <c r="M248" s="71"/>
      <c r="N248" s="71"/>
    </row>
    <row r="249" spans="1:14" x14ac:dyDescent="0.3">
      <c r="A249" s="71"/>
      <c r="B249" s="71"/>
      <c r="C249" s="71"/>
      <c r="D249" s="71"/>
      <c r="E249" s="71"/>
      <c r="F249" s="71"/>
      <c r="G249" s="71"/>
      <c r="H249" s="71"/>
      <c r="I249" s="71"/>
      <c r="J249" s="71"/>
      <c r="K249" s="71"/>
      <c r="L249" s="71"/>
      <c r="M249" s="71"/>
      <c r="N249" s="71"/>
    </row>
    <row r="250" spans="1:14" x14ac:dyDescent="0.3">
      <c r="A250" s="71"/>
      <c r="B250" s="71"/>
      <c r="C250" s="71"/>
      <c r="D250" s="71"/>
      <c r="E250" s="71"/>
      <c r="F250" s="71"/>
      <c r="G250" s="71"/>
      <c r="H250" s="71"/>
      <c r="I250" s="71"/>
      <c r="J250" s="71"/>
      <c r="K250" s="71"/>
      <c r="L250" s="71"/>
      <c r="M250" s="71"/>
      <c r="N250" s="71"/>
    </row>
    <row r="251" spans="1:14" x14ac:dyDescent="0.3">
      <c r="A251" s="71"/>
      <c r="B251" s="71"/>
      <c r="C251" s="71"/>
      <c r="D251" s="71"/>
      <c r="E251" s="71"/>
      <c r="F251" s="71"/>
      <c r="G251" s="71"/>
      <c r="H251" s="71"/>
      <c r="I251" s="71"/>
      <c r="J251" s="71"/>
      <c r="K251" s="71"/>
      <c r="L251" s="71"/>
      <c r="M251" s="71"/>
      <c r="N251" s="71"/>
    </row>
    <row r="252" spans="1:14" x14ac:dyDescent="0.3">
      <c r="A252" s="71"/>
      <c r="B252" s="71"/>
      <c r="C252" s="71"/>
      <c r="D252" s="71"/>
      <c r="E252" s="71"/>
      <c r="F252" s="71"/>
      <c r="G252" s="71"/>
      <c r="H252" s="71"/>
      <c r="I252" s="71"/>
      <c r="J252" s="71"/>
      <c r="K252" s="71"/>
      <c r="L252" s="71"/>
      <c r="M252" s="71"/>
      <c r="N252" s="71"/>
    </row>
    <row r="253" spans="1:14" x14ac:dyDescent="0.3">
      <c r="A253" s="71"/>
      <c r="B253" s="71"/>
      <c r="C253" s="71"/>
      <c r="D253" s="71"/>
      <c r="E253" s="71"/>
      <c r="F253" s="71"/>
      <c r="G253" s="71"/>
      <c r="H253" s="71"/>
      <c r="I253" s="71"/>
      <c r="J253" s="71"/>
      <c r="K253" s="71"/>
      <c r="L253" s="71"/>
      <c r="M253" s="71"/>
      <c r="N253" s="71"/>
    </row>
    <row r="254" spans="1:14" x14ac:dyDescent="0.3">
      <c r="A254" s="71"/>
      <c r="B254" s="71"/>
      <c r="C254" s="71"/>
      <c r="D254" s="71"/>
      <c r="E254" s="71"/>
      <c r="F254" s="71"/>
      <c r="G254" s="71"/>
      <c r="H254" s="71"/>
      <c r="I254" s="71"/>
      <c r="J254" s="71"/>
      <c r="K254" s="71"/>
      <c r="L254" s="71"/>
      <c r="M254" s="71"/>
      <c r="N254" s="71"/>
    </row>
    <row r="255" spans="1:14" x14ac:dyDescent="0.3">
      <c r="A255" s="71"/>
      <c r="B255" s="71"/>
      <c r="C255" s="71"/>
      <c r="D255" s="71"/>
      <c r="E255" s="71"/>
      <c r="F255" s="71"/>
      <c r="G255" s="71"/>
      <c r="H255" s="71"/>
      <c r="I255" s="71"/>
      <c r="J255" s="71"/>
      <c r="K255" s="71"/>
      <c r="L255" s="71"/>
      <c r="M255" s="71"/>
      <c r="N255" s="71"/>
    </row>
    <row r="256" spans="1:14" x14ac:dyDescent="0.3">
      <c r="A256" s="71"/>
      <c r="B256" s="71"/>
      <c r="C256" s="71"/>
      <c r="D256" s="71"/>
      <c r="E256" s="71"/>
      <c r="F256" s="71"/>
      <c r="G256" s="71"/>
      <c r="H256" s="71"/>
      <c r="I256" s="71"/>
      <c r="J256" s="71"/>
      <c r="K256" s="71"/>
      <c r="L256" s="71"/>
      <c r="M256" s="71"/>
      <c r="N256" s="71"/>
    </row>
    <row r="257" spans="1:14" x14ac:dyDescent="0.3">
      <c r="A257" s="71"/>
      <c r="B257" s="71"/>
      <c r="C257" s="71"/>
      <c r="D257" s="71"/>
      <c r="E257" s="71"/>
      <c r="F257" s="71"/>
      <c r="G257" s="71"/>
      <c r="H257" s="71"/>
      <c r="I257" s="71"/>
      <c r="J257" s="71"/>
      <c r="K257" s="71"/>
      <c r="L257" s="71"/>
      <c r="M257" s="71"/>
      <c r="N257" s="71"/>
    </row>
    <row r="258" spans="1:14" x14ac:dyDescent="0.3">
      <c r="A258" s="71"/>
      <c r="B258" s="71"/>
      <c r="C258" s="71"/>
      <c r="D258" s="71"/>
      <c r="E258" s="71"/>
      <c r="F258" s="71"/>
      <c r="G258" s="71"/>
      <c r="H258" s="71"/>
      <c r="I258" s="71"/>
      <c r="J258" s="71"/>
      <c r="K258" s="71"/>
      <c r="L258" s="71"/>
      <c r="M258" s="71"/>
      <c r="N258" s="71"/>
    </row>
    <row r="259" spans="1:14" x14ac:dyDescent="0.3">
      <c r="A259" s="71"/>
      <c r="B259" s="71"/>
      <c r="C259" s="71"/>
      <c r="D259" s="71"/>
      <c r="E259" s="71"/>
      <c r="F259" s="71"/>
      <c r="G259" s="71"/>
      <c r="H259" s="71"/>
      <c r="I259" s="71"/>
      <c r="J259" s="71"/>
      <c r="K259" s="71"/>
      <c r="L259" s="71"/>
      <c r="M259" s="71"/>
      <c r="N259" s="71"/>
    </row>
    <row r="260" spans="1:14" x14ac:dyDescent="0.3">
      <c r="A260" s="71"/>
      <c r="B260" s="71"/>
      <c r="C260" s="71"/>
      <c r="D260" s="71"/>
      <c r="E260" s="71"/>
      <c r="F260" s="71"/>
      <c r="G260" s="71"/>
      <c r="H260" s="71"/>
      <c r="I260" s="71"/>
      <c r="J260" s="71"/>
      <c r="K260" s="71"/>
      <c r="L260" s="71"/>
      <c r="M260" s="71"/>
      <c r="N260" s="71"/>
    </row>
    <row r="261" spans="1:14" x14ac:dyDescent="0.3">
      <c r="A261" s="71"/>
      <c r="B261" s="71"/>
      <c r="C261" s="71"/>
      <c r="D261" s="71"/>
      <c r="E261" s="71"/>
      <c r="F261" s="71"/>
      <c r="G261" s="71"/>
      <c r="H261" s="71"/>
      <c r="I261" s="71"/>
      <c r="J261" s="71"/>
      <c r="K261" s="71"/>
      <c r="L261" s="71"/>
      <c r="M261" s="71"/>
      <c r="N261" s="71"/>
    </row>
    <row r="262" spans="1:14" x14ac:dyDescent="0.3">
      <c r="A262" s="71"/>
      <c r="B262" s="71"/>
      <c r="C262" s="71"/>
      <c r="D262" s="71"/>
      <c r="E262" s="71"/>
      <c r="F262" s="71"/>
      <c r="G262" s="71"/>
      <c r="H262" s="71"/>
      <c r="I262" s="71"/>
      <c r="J262" s="71"/>
      <c r="K262" s="71"/>
      <c r="L262" s="71"/>
      <c r="M262" s="71"/>
      <c r="N262" s="71"/>
    </row>
    <row r="263" spans="1:14" x14ac:dyDescent="0.3">
      <c r="A263" s="71"/>
      <c r="B263" s="71"/>
      <c r="C263" s="71"/>
      <c r="D263" s="71"/>
      <c r="E263" s="71"/>
      <c r="F263" s="71"/>
      <c r="G263" s="71"/>
      <c r="H263" s="71"/>
      <c r="I263" s="71"/>
      <c r="J263" s="71"/>
      <c r="K263" s="71"/>
      <c r="L263" s="71"/>
      <c r="M263" s="71"/>
      <c r="N263" s="71"/>
    </row>
    <row r="264" spans="1:14" x14ac:dyDescent="0.3">
      <c r="A264" s="71"/>
      <c r="B264" s="71"/>
      <c r="C264" s="71"/>
      <c r="D264" s="71"/>
      <c r="E264" s="71"/>
      <c r="F264" s="71"/>
      <c r="G264" s="71"/>
      <c r="H264" s="71"/>
      <c r="I264" s="71"/>
      <c r="J264" s="71"/>
      <c r="K264" s="71"/>
      <c r="L264" s="71"/>
      <c r="M264" s="71"/>
      <c r="N264" s="71"/>
    </row>
    <row r="265" spans="1:14" x14ac:dyDescent="0.3">
      <c r="A265" s="71"/>
      <c r="B265" s="71"/>
      <c r="C265" s="71"/>
      <c r="D265" s="71"/>
      <c r="E265" s="71"/>
      <c r="F265" s="71"/>
      <c r="G265" s="71"/>
      <c r="H265" s="71"/>
      <c r="I265" s="71"/>
      <c r="J265" s="71"/>
      <c r="K265" s="71"/>
      <c r="L265" s="71"/>
      <c r="M265" s="71"/>
      <c r="N265" s="71"/>
    </row>
    <row r="266" spans="1:14" x14ac:dyDescent="0.3">
      <c r="A266" s="71"/>
      <c r="B266" s="71"/>
      <c r="C266" s="71"/>
      <c r="D266" s="71"/>
      <c r="E266" s="71"/>
      <c r="F266" s="71"/>
      <c r="G266" s="71"/>
      <c r="H266" s="71"/>
      <c r="I266" s="71"/>
      <c r="J266" s="71"/>
      <c r="K266" s="71"/>
      <c r="L266" s="71"/>
      <c r="M266" s="71"/>
      <c r="N266" s="71"/>
    </row>
    <row r="267" spans="1:14" x14ac:dyDescent="0.3">
      <c r="A267" s="71"/>
      <c r="B267" s="71"/>
      <c r="C267" s="71"/>
      <c r="D267" s="71"/>
      <c r="E267" s="71"/>
      <c r="F267" s="71"/>
      <c r="G267" s="71"/>
      <c r="H267" s="71"/>
      <c r="I267" s="71"/>
      <c r="J267" s="71"/>
      <c r="K267" s="71"/>
      <c r="L267" s="71"/>
      <c r="M267" s="71"/>
      <c r="N267" s="71"/>
    </row>
    <row r="268" spans="1:14" x14ac:dyDescent="0.3">
      <c r="A268" s="71"/>
      <c r="B268" s="71"/>
      <c r="C268" s="71"/>
      <c r="D268" s="71"/>
      <c r="E268" s="71"/>
      <c r="F268" s="71"/>
      <c r="G268" s="71"/>
      <c r="H268" s="71"/>
      <c r="I268" s="71"/>
      <c r="J268" s="71"/>
      <c r="K268" s="71"/>
      <c r="L268" s="71"/>
      <c r="M268" s="71"/>
      <c r="N268" s="71"/>
    </row>
    <row r="269" spans="1:14" x14ac:dyDescent="0.3">
      <c r="A269" s="71"/>
      <c r="B269" s="71"/>
      <c r="C269" s="71"/>
      <c r="D269" s="71"/>
      <c r="E269" s="71"/>
      <c r="F269" s="71"/>
      <c r="G269" s="71"/>
      <c r="H269" s="71"/>
      <c r="I269" s="71"/>
      <c r="J269" s="71"/>
      <c r="K269" s="71"/>
      <c r="L269" s="71"/>
      <c r="M269" s="71"/>
      <c r="N269" s="71"/>
    </row>
    <row r="270" spans="1:14" x14ac:dyDescent="0.3">
      <c r="A270" s="71"/>
      <c r="B270" s="71"/>
      <c r="C270" s="71"/>
      <c r="D270" s="71"/>
      <c r="E270" s="71"/>
      <c r="F270" s="71"/>
      <c r="G270" s="71"/>
      <c r="H270" s="71"/>
      <c r="I270" s="71"/>
      <c r="J270" s="71"/>
      <c r="K270" s="71"/>
      <c r="L270" s="71"/>
      <c r="M270" s="71"/>
      <c r="N270" s="71"/>
    </row>
    <row r="271" spans="1:14" x14ac:dyDescent="0.3">
      <c r="A271" s="71"/>
      <c r="B271" s="71"/>
      <c r="C271" s="71"/>
      <c r="D271" s="71"/>
      <c r="E271" s="71"/>
      <c r="F271" s="71"/>
      <c r="G271" s="71"/>
      <c r="H271" s="71"/>
      <c r="I271" s="71"/>
      <c r="J271" s="71"/>
      <c r="K271" s="71"/>
      <c r="L271" s="71"/>
      <c r="M271" s="71"/>
      <c r="N271" s="71"/>
    </row>
    <row r="272" spans="1:14" x14ac:dyDescent="0.3">
      <c r="A272" s="71"/>
      <c r="B272" s="71"/>
      <c r="C272" s="71"/>
      <c r="D272" s="71"/>
      <c r="E272" s="71"/>
      <c r="F272" s="71"/>
      <c r="G272" s="71"/>
      <c r="H272" s="71"/>
      <c r="I272" s="71"/>
      <c r="J272" s="71"/>
      <c r="K272" s="71"/>
      <c r="L272" s="71"/>
      <c r="M272" s="71"/>
      <c r="N272" s="71"/>
    </row>
    <row r="273" spans="1:14" x14ac:dyDescent="0.3">
      <c r="A273" s="71"/>
      <c r="B273" s="71"/>
      <c r="C273" s="71"/>
      <c r="D273" s="71"/>
      <c r="E273" s="71"/>
      <c r="F273" s="71"/>
      <c r="G273" s="71"/>
      <c r="H273" s="71"/>
      <c r="I273" s="71"/>
      <c r="J273" s="71"/>
      <c r="K273" s="71"/>
      <c r="L273" s="71"/>
      <c r="M273" s="71"/>
      <c r="N273" s="71"/>
    </row>
    <row r="274" spans="1:14" x14ac:dyDescent="0.3">
      <c r="A274" s="71"/>
      <c r="B274" s="71"/>
      <c r="C274" s="71"/>
      <c r="D274" s="71"/>
      <c r="E274" s="71"/>
      <c r="F274" s="71"/>
      <c r="G274" s="71"/>
      <c r="H274" s="71"/>
      <c r="I274" s="71"/>
      <c r="J274" s="71"/>
      <c r="K274" s="71"/>
      <c r="L274" s="71"/>
      <c r="M274" s="71"/>
      <c r="N274" s="71"/>
    </row>
    <row r="275" spans="1:14" x14ac:dyDescent="0.3">
      <c r="A275" s="71"/>
      <c r="B275" s="71"/>
      <c r="C275" s="71"/>
      <c r="D275" s="71"/>
      <c r="E275" s="71"/>
      <c r="F275" s="71"/>
      <c r="G275" s="71"/>
      <c r="H275" s="71"/>
      <c r="I275" s="71"/>
      <c r="J275" s="71"/>
      <c r="K275" s="71"/>
      <c r="L275" s="71"/>
      <c r="M275" s="71"/>
      <c r="N275" s="71"/>
    </row>
    <row r="276" spans="1:14" x14ac:dyDescent="0.3">
      <c r="A276" s="71"/>
      <c r="B276" s="71"/>
      <c r="C276" s="71"/>
      <c r="D276" s="71"/>
      <c r="E276" s="71"/>
      <c r="F276" s="71"/>
      <c r="G276" s="71"/>
      <c r="H276" s="71"/>
      <c r="I276" s="71"/>
      <c r="J276" s="71"/>
      <c r="K276" s="71"/>
      <c r="L276" s="71"/>
      <c r="M276" s="71"/>
      <c r="N276" s="71"/>
    </row>
    <row r="277" spans="1:14" x14ac:dyDescent="0.3">
      <c r="A277" s="71"/>
      <c r="B277" s="71"/>
      <c r="C277" s="71"/>
      <c r="D277" s="71"/>
      <c r="E277" s="71"/>
      <c r="F277" s="71"/>
      <c r="G277" s="71"/>
      <c r="H277" s="71"/>
      <c r="I277" s="71"/>
      <c r="J277" s="71"/>
      <c r="K277" s="71"/>
      <c r="L277" s="71"/>
      <c r="M277" s="71"/>
      <c r="N277" s="71"/>
    </row>
    <row r="278" spans="1:14" x14ac:dyDescent="0.3">
      <c r="A278" s="71"/>
      <c r="B278" s="71"/>
      <c r="C278" s="71"/>
      <c r="D278" s="71"/>
      <c r="E278" s="71"/>
      <c r="F278" s="71"/>
      <c r="G278" s="71"/>
      <c r="H278" s="71"/>
      <c r="I278" s="71"/>
      <c r="J278" s="71"/>
      <c r="K278" s="71"/>
      <c r="L278" s="71"/>
      <c r="M278" s="71"/>
      <c r="N278" s="71"/>
    </row>
    <row r="279" spans="1:14" x14ac:dyDescent="0.3">
      <c r="A279" s="71"/>
      <c r="B279" s="71"/>
      <c r="C279" s="71"/>
      <c r="D279" s="71"/>
      <c r="E279" s="71"/>
      <c r="F279" s="71"/>
      <c r="G279" s="71"/>
      <c r="H279" s="71"/>
      <c r="I279" s="71"/>
      <c r="J279" s="71"/>
      <c r="K279" s="71"/>
      <c r="L279" s="71"/>
      <c r="M279" s="71"/>
      <c r="N279" s="71"/>
    </row>
    <row r="280" spans="1:14" x14ac:dyDescent="0.3">
      <c r="A280" s="71"/>
      <c r="B280" s="71"/>
      <c r="C280" s="71"/>
      <c r="D280" s="71"/>
      <c r="E280" s="71"/>
      <c r="F280" s="71"/>
      <c r="G280" s="71"/>
      <c r="H280" s="71"/>
      <c r="I280" s="71"/>
      <c r="J280" s="71"/>
      <c r="K280" s="71"/>
      <c r="L280" s="71"/>
      <c r="M280" s="71"/>
      <c r="N280" s="71"/>
    </row>
    <row r="281" spans="1:14" x14ac:dyDescent="0.3">
      <c r="A281" s="71"/>
      <c r="B281" s="71"/>
      <c r="C281" s="71"/>
      <c r="D281" s="71"/>
      <c r="E281" s="71"/>
      <c r="F281" s="71"/>
      <c r="G281" s="71"/>
      <c r="H281" s="71"/>
      <c r="I281" s="71"/>
      <c r="J281" s="71"/>
      <c r="K281" s="71"/>
      <c r="L281" s="71"/>
      <c r="M281" s="71"/>
      <c r="N281" s="71"/>
    </row>
    <row r="282" spans="1:14" x14ac:dyDescent="0.3">
      <c r="A282" s="71"/>
      <c r="B282" s="71"/>
      <c r="C282" s="71"/>
      <c r="D282" s="71"/>
      <c r="E282" s="71"/>
      <c r="F282" s="71"/>
      <c r="G282" s="71"/>
      <c r="H282" s="71"/>
      <c r="I282" s="71"/>
      <c r="J282" s="71"/>
      <c r="K282" s="71"/>
      <c r="L282" s="71"/>
      <c r="M282" s="71"/>
      <c r="N282" s="71"/>
    </row>
    <row r="283" spans="1:14" x14ac:dyDescent="0.3">
      <c r="A283" s="71"/>
      <c r="B283" s="71"/>
      <c r="C283" s="71"/>
      <c r="D283" s="71"/>
      <c r="E283" s="71"/>
      <c r="F283" s="71"/>
      <c r="G283" s="71"/>
      <c r="H283" s="71"/>
      <c r="I283" s="71"/>
      <c r="J283" s="71"/>
      <c r="K283" s="71"/>
      <c r="L283" s="71"/>
      <c r="M283" s="71"/>
      <c r="N283" s="71"/>
    </row>
    <row r="284" spans="1:14" x14ac:dyDescent="0.3">
      <c r="A284" s="71"/>
      <c r="B284" s="71"/>
      <c r="C284" s="71"/>
      <c r="D284" s="71"/>
      <c r="E284" s="71"/>
      <c r="F284" s="71"/>
      <c r="G284" s="71"/>
      <c r="H284" s="71"/>
      <c r="I284" s="71"/>
      <c r="J284" s="71"/>
      <c r="K284" s="71"/>
      <c r="L284" s="71"/>
      <c r="M284" s="71"/>
      <c r="N284" s="71"/>
    </row>
    <row r="285" spans="1:14" x14ac:dyDescent="0.3">
      <c r="A285" s="71"/>
      <c r="B285" s="71"/>
      <c r="C285" s="71"/>
      <c r="D285" s="71"/>
      <c r="E285" s="71"/>
      <c r="F285" s="71"/>
      <c r="G285" s="71"/>
      <c r="H285" s="71"/>
      <c r="I285" s="71"/>
      <c r="J285" s="71"/>
      <c r="K285" s="71"/>
      <c r="L285" s="71"/>
      <c r="M285" s="71"/>
      <c r="N285" s="71"/>
    </row>
    <row r="286" spans="1:14" x14ac:dyDescent="0.3">
      <c r="A286" s="71"/>
      <c r="B286" s="71"/>
      <c r="C286" s="71"/>
      <c r="D286" s="71"/>
      <c r="E286" s="71"/>
      <c r="F286" s="71"/>
      <c r="G286" s="71"/>
      <c r="H286" s="71"/>
      <c r="I286" s="71"/>
      <c r="J286" s="71"/>
      <c r="K286" s="71"/>
      <c r="L286" s="71"/>
      <c r="M286" s="71"/>
      <c r="N286" s="71"/>
    </row>
    <row r="287" spans="1:14" x14ac:dyDescent="0.3">
      <c r="A287" s="71"/>
      <c r="B287" s="71"/>
      <c r="C287" s="71"/>
      <c r="D287" s="71"/>
      <c r="E287" s="71"/>
      <c r="F287" s="71"/>
      <c r="G287" s="71"/>
      <c r="H287" s="71"/>
      <c r="I287" s="71"/>
      <c r="J287" s="71"/>
      <c r="K287" s="71"/>
      <c r="L287" s="71"/>
      <c r="M287" s="71"/>
      <c r="N287" s="71"/>
    </row>
    <row r="288" spans="1:14" x14ac:dyDescent="0.3">
      <c r="A288" s="71"/>
      <c r="B288" s="71"/>
      <c r="C288" s="71"/>
      <c r="D288" s="71"/>
      <c r="E288" s="71"/>
      <c r="F288" s="71"/>
      <c r="G288" s="71"/>
      <c r="H288" s="71"/>
      <c r="I288" s="71"/>
      <c r="J288" s="71"/>
      <c r="K288" s="71"/>
      <c r="L288" s="71"/>
      <c r="M288" s="71"/>
      <c r="N288" s="71"/>
    </row>
    <row r="289" spans="1:14" x14ac:dyDescent="0.3">
      <c r="A289" s="71"/>
      <c r="B289" s="71"/>
      <c r="C289" s="71"/>
      <c r="D289" s="71"/>
      <c r="E289" s="71"/>
      <c r="F289" s="71"/>
      <c r="G289" s="71"/>
      <c r="H289" s="71"/>
      <c r="I289" s="71"/>
      <c r="J289" s="71"/>
      <c r="K289" s="71"/>
      <c r="L289" s="71"/>
      <c r="M289" s="71"/>
      <c r="N289" s="71"/>
    </row>
    <row r="290" spans="1:14" x14ac:dyDescent="0.3">
      <c r="A290" s="71"/>
      <c r="B290" s="71"/>
      <c r="C290" s="71"/>
      <c r="D290" s="71"/>
      <c r="E290" s="71"/>
      <c r="F290" s="71"/>
      <c r="G290" s="71"/>
      <c r="H290" s="71"/>
      <c r="I290" s="71"/>
      <c r="J290" s="71"/>
      <c r="K290" s="71"/>
      <c r="L290" s="71"/>
      <c r="M290" s="71"/>
      <c r="N290" s="71"/>
    </row>
    <row r="291" spans="1:14" x14ac:dyDescent="0.3">
      <c r="A291" s="71"/>
      <c r="B291" s="71"/>
      <c r="C291" s="71"/>
      <c r="D291" s="71"/>
      <c r="E291" s="71"/>
      <c r="F291" s="71"/>
      <c r="G291" s="71"/>
      <c r="H291" s="71"/>
      <c r="I291" s="71"/>
      <c r="J291" s="71"/>
      <c r="K291" s="71"/>
      <c r="L291" s="71"/>
      <c r="M291" s="71"/>
      <c r="N291" s="71"/>
    </row>
    <row r="292" spans="1:14" x14ac:dyDescent="0.3">
      <c r="A292" s="71"/>
      <c r="B292" s="71"/>
      <c r="C292" s="71"/>
      <c r="D292" s="71"/>
      <c r="E292" s="71"/>
      <c r="F292" s="71"/>
      <c r="G292" s="71"/>
      <c r="H292" s="71"/>
      <c r="I292" s="71"/>
      <c r="J292" s="71"/>
      <c r="K292" s="71"/>
      <c r="L292" s="71"/>
      <c r="M292" s="71"/>
      <c r="N292" s="71"/>
    </row>
    <row r="293" spans="1:14" x14ac:dyDescent="0.3">
      <c r="A293" s="71"/>
      <c r="B293" s="71"/>
      <c r="C293" s="71"/>
      <c r="D293" s="71"/>
      <c r="E293" s="71"/>
      <c r="F293" s="71"/>
      <c r="G293" s="71"/>
      <c r="H293" s="71"/>
      <c r="I293" s="71"/>
      <c r="J293" s="71"/>
      <c r="K293" s="71"/>
      <c r="L293" s="71"/>
      <c r="M293" s="71"/>
      <c r="N293" s="71"/>
    </row>
    <row r="294" spans="1:14" x14ac:dyDescent="0.3">
      <c r="A294" s="71"/>
      <c r="B294" s="71"/>
      <c r="C294" s="71"/>
      <c r="D294" s="71"/>
      <c r="E294" s="71"/>
      <c r="F294" s="71"/>
      <c r="G294" s="71"/>
      <c r="H294" s="71"/>
      <c r="I294" s="71"/>
      <c r="J294" s="71"/>
      <c r="K294" s="71"/>
      <c r="L294" s="71"/>
      <c r="M294" s="71"/>
      <c r="N294" s="71"/>
    </row>
    <row r="295" spans="1:14" x14ac:dyDescent="0.3">
      <c r="A295" s="71"/>
      <c r="B295" s="71"/>
      <c r="C295" s="71"/>
      <c r="D295" s="71"/>
      <c r="E295" s="71"/>
      <c r="F295" s="71"/>
      <c r="G295" s="71"/>
      <c r="H295" s="71"/>
      <c r="I295" s="71"/>
      <c r="J295" s="71"/>
      <c r="K295" s="71"/>
      <c r="L295" s="71"/>
      <c r="M295" s="71"/>
      <c r="N295" s="71"/>
    </row>
    <row r="296" spans="1:14" x14ac:dyDescent="0.3">
      <c r="A296" s="71"/>
      <c r="B296" s="71"/>
      <c r="C296" s="71"/>
      <c r="D296" s="71"/>
      <c r="E296" s="71"/>
      <c r="F296" s="71"/>
      <c r="G296" s="71"/>
      <c r="H296" s="71"/>
      <c r="I296" s="71"/>
      <c r="J296" s="71"/>
      <c r="K296" s="71"/>
      <c r="L296" s="71"/>
      <c r="M296" s="71"/>
      <c r="N296" s="71"/>
    </row>
    <row r="297" spans="1:14" x14ac:dyDescent="0.3">
      <c r="A297" s="71"/>
      <c r="B297" s="71"/>
      <c r="C297" s="71"/>
      <c r="D297" s="71"/>
      <c r="E297" s="71"/>
      <c r="F297" s="71"/>
      <c r="G297" s="71"/>
      <c r="H297" s="71"/>
      <c r="I297" s="71"/>
      <c r="J297" s="71"/>
      <c r="K297" s="71"/>
      <c r="L297" s="71"/>
      <c r="M297" s="71"/>
      <c r="N297" s="71"/>
    </row>
    <row r="298" spans="1:14" x14ac:dyDescent="0.3">
      <c r="A298" s="71"/>
      <c r="B298" s="71"/>
      <c r="C298" s="71"/>
      <c r="D298" s="71"/>
      <c r="E298" s="71"/>
      <c r="F298" s="71"/>
      <c r="G298" s="71"/>
      <c r="H298" s="71"/>
      <c r="I298" s="71"/>
      <c r="J298" s="71"/>
      <c r="K298" s="71"/>
      <c r="L298" s="71"/>
      <c r="M298" s="71"/>
      <c r="N298" s="71"/>
    </row>
    <row r="299" spans="1:14" x14ac:dyDescent="0.3">
      <c r="A299" s="71"/>
      <c r="B299" s="71"/>
      <c r="C299" s="71"/>
      <c r="D299" s="71"/>
      <c r="E299" s="71"/>
      <c r="F299" s="71"/>
      <c r="G299" s="71"/>
      <c r="H299" s="71"/>
      <c r="I299" s="71"/>
      <c r="J299" s="71"/>
      <c r="K299" s="71"/>
      <c r="L299" s="71"/>
      <c r="M299" s="71"/>
      <c r="N299" s="71"/>
    </row>
    <row r="300" spans="1:14" x14ac:dyDescent="0.3">
      <c r="A300" s="71"/>
      <c r="B300" s="71"/>
      <c r="C300" s="71"/>
      <c r="D300" s="71"/>
      <c r="E300" s="71"/>
      <c r="F300" s="71"/>
      <c r="G300" s="71"/>
      <c r="H300" s="71"/>
      <c r="I300" s="71"/>
      <c r="J300" s="71"/>
      <c r="K300" s="71"/>
      <c r="L300" s="71"/>
      <c r="M300" s="71"/>
      <c r="N300" s="71"/>
    </row>
    <row r="301" spans="1:14" x14ac:dyDescent="0.3">
      <c r="A301" s="71"/>
      <c r="B301" s="71"/>
      <c r="C301" s="71"/>
      <c r="D301" s="71"/>
      <c r="E301" s="71"/>
      <c r="F301" s="71"/>
      <c r="G301" s="71"/>
      <c r="H301" s="71"/>
      <c r="I301" s="71"/>
      <c r="J301" s="71"/>
      <c r="K301" s="71"/>
      <c r="L301" s="71"/>
      <c r="M301" s="71"/>
      <c r="N301" s="71"/>
    </row>
    <row r="302" spans="1:14" x14ac:dyDescent="0.3">
      <c r="A302" s="71"/>
      <c r="B302" s="71"/>
      <c r="C302" s="71"/>
      <c r="D302" s="71"/>
      <c r="E302" s="71"/>
      <c r="F302" s="71"/>
      <c r="G302" s="71"/>
      <c r="H302" s="71"/>
      <c r="I302" s="71"/>
      <c r="J302" s="71"/>
      <c r="K302" s="71"/>
      <c r="L302" s="71"/>
      <c r="M302" s="71"/>
      <c r="N302" s="71"/>
    </row>
    <row r="303" spans="1:14" x14ac:dyDescent="0.3">
      <c r="A303" s="71"/>
      <c r="B303" s="71"/>
      <c r="C303" s="71"/>
      <c r="D303" s="71"/>
      <c r="E303" s="71"/>
      <c r="F303" s="71"/>
      <c r="G303" s="71"/>
      <c r="H303" s="71"/>
      <c r="I303" s="71"/>
      <c r="J303" s="71"/>
      <c r="K303" s="71"/>
      <c r="L303" s="71"/>
      <c r="M303" s="71"/>
      <c r="N303" s="71"/>
    </row>
    <row r="304" spans="1:14" x14ac:dyDescent="0.3">
      <c r="A304" s="71"/>
      <c r="B304" s="71"/>
      <c r="C304" s="71"/>
      <c r="D304" s="71"/>
      <c r="E304" s="71"/>
      <c r="F304" s="71"/>
      <c r="G304" s="71"/>
      <c r="H304" s="71"/>
      <c r="I304" s="71"/>
      <c r="J304" s="71"/>
      <c r="K304" s="71"/>
      <c r="L304" s="71"/>
      <c r="M304" s="71"/>
      <c r="N304" s="71"/>
    </row>
    <row r="305" spans="1:14" x14ac:dyDescent="0.3">
      <c r="A305" s="71"/>
      <c r="B305" s="71"/>
      <c r="C305" s="71"/>
      <c r="D305" s="71"/>
      <c r="E305" s="71"/>
      <c r="F305" s="71"/>
      <c r="G305" s="71"/>
      <c r="H305" s="71"/>
      <c r="I305" s="71"/>
      <c r="J305" s="71"/>
      <c r="K305" s="71"/>
      <c r="L305" s="71"/>
      <c r="M305" s="71"/>
      <c r="N305" s="71"/>
    </row>
    <row r="306" spans="1:14" x14ac:dyDescent="0.3">
      <c r="A306" s="71"/>
      <c r="B306" s="71"/>
      <c r="C306" s="71"/>
      <c r="D306" s="71"/>
      <c r="E306" s="71"/>
      <c r="F306" s="71"/>
      <c r="G306" s="71"/>
      <c r="H306" s="71"/>
      <c r="I306" s="71"/>
      <c r="J306" s="71"/>
      <c r="K306" s="71"/>
      <c r="L306" s="71"/>
      <c r="M306" s="71"/>
      <c r="N306" s="71"/>
    </row>
    <row r="307" spans="1:14" x14ac:dyDescent="0.3">
      <c r="A307" s="71"/>
      <c r="B307" s="71"/>
      <c r="C307" s="71"/>
      <c r="D307" s="71"/>
      <c r="E307" s="71"/>
      <c r="F307" s="71"/>
      <c r="G307" s="71"/>
      <c r="H307" s="71"/>
      <c r="I307" s="71"/>
      <c r="J307" s="71"/>
      <c r="K307" s="71"/>
      <c r="L307" s="71"/>
      <c r="M307" s="71"/>
      <c r="N307" s="71"/>
    </row>
    <row r="308" spans="1:14" x14ac:dyDescent="0.3">
      <c r="A308" s="71"/>
      <c r="B308" s="71"/>
      <c r="C308" s="71"/>
      <c r="D308" s="71"/>
      <c r="E308" s="71"/>
      <c r="F308" s="71"/>
      <c r="G308" s="71"/>
      <c r="H308" s="71"/>
      <c r="I308" s="71"/>
      <c r="J308" s="71"/>
      <c r="K308" s="71"/>
      <c r="L308" s="71"/>
      <c r="M308" s="71"/>
      <c r="N308" s="71"/>
    </row>
    <row r="309" spans="1:14" x14ac:dyDescent="0.3">
      <c r="A309" s="71"/>
      <c r="B309" s="71"/>
      <c r="C309" s="71"/>
      <c r="D309" s="71"/>
      <c r="E309" s="71"/>
      <c r="F309" s="71"/>
      <c r="G309" s="71"/>
      <c r="H309" s="71"/>
      <c r="I309" s="71"/>
      <c r="J309" s="71"/>
      <c r="K309" s="71"/>
      <c r="L309" s="71"/>
      <c r="M309" s="71"/>
      <c r="N309" s="71"/>
    </row>
    <row r="310" spans="1:14" x14ac:dyDescent="0.3">
      <c r="A310" s="71"/>
      <c r="B310" s="71"/>
      <c r="C310" s="71"/>
      <c r="D310" s="71"/>
      <c r="E310" s="71"/>
      <c r="F310" s="71"/>
      <c r="G310" s="71"/>
      <c r="H310" s="71"/>
      <c r="I310" s="71"/>
      <c r="J310" s="71"/>
      <c r="K310" s="71"/>
      <c r="L310" s="71"/>
      <c r="M310" s="71"/>
      <c r="N310" s="71"/>
    </row>
    <row r="311" spans="1:14" x14ac:dyDescent="0.3">
      <c r="A311" s="71"/>
      <c r="B311" s="71"/>
      <c r="C311" s="71"/>
      <c r="D311" s="71"/>
      <c r="E311" s="71"/>
      <c r="F311" s="71"/>
      <c r="G311" s="71"/>
      <c r="H311" s="71"/>
      <c r="I311" s="71"/>
      <c r="J311" s="71"/>
      <c r="K311" s="71"/>
      <c r="L311" s="71"/>
      <c r="M311" s="71"/>
      <c r="N311" s="71"/>
    </row>
    <row r="312" spans="1:14" x14ac:dyDescent="0.3">
      <c r="A312" s="71"/>
      <c r="B312" s="71"/>
      <c r="C312" s="71"/>
      <c r="D312" s="71"/>
      <c r="E312" s="71"/>
      <c r="F312" s="71"/>
      <c r="G312" s="71"/>
      <c r="H312" s="71"/>
      <c r="I312" s="71"/>
      <c r="J312" s="71"/>
      <c r="K312" s="71"/>
      <c r="L312" s="71"/>
      <c r="M312" s="71"/>
      <c r="N312" s="71"/>
    </row>
    <row r="313" spans="1:14" x14ac:dyDescent="0.3">
      <c r="A313" s="71"/>
      <c r="B313" s="71"/>
      <c r="C313" s="71"/>
      <c r="D313" s="71"/>
      <c r="E313" s="71"/>
      <c r="F313" s="71"/>
      <c r="G313" s="71"/>
      <c r="H313" s="71"/>
      <c r="I313" s="71"/>
      <c r="J313" s="71"/>
      <c r="K313" s="71"/>
      <c r="L313" s="71"/>
      <c r="M313" s="71"/>
      <c r="N313" s="71"/>
    </row>
    <row r="314" spans="1:14" x14ac:dyDescent="0.3">
      <c r="A314" s="71"/>
      <c r="B314" s="71"/>
      <c r="C314" s="71"/>
      <c r="D314" s="71"/>
      <c r="E314" s="71"/>
      <c r="F314" s="71"/>
      <c r="G314" s="71"/>
      <c r="H314" s="71"/>
      <c r="I314" s="71"/>
      <c r="J314" s="71"/>
      <c r="K314" s="71"/>
      <c r="L314" s="71"/>
      <c r="M314" s="71"/>
      <c r="N314" s="71"/>
    </row>
  </sheetData>
  <sheetProtection password="CAC7" sheet="1" objects="1" scenarios="1"/>
  <mergeCells count="36">
    <mergeCell ref="K29:N29"/>
    <mergeCell ref="C22:D22"/>
    <mergeCell ref="K23:N23"/>
    <mergeCell ref="K24:N24"/>
    <mergeCell ref="K25:N25"/>
    <mergeCell ref="K26:N26"/>
    <mergeCell ref="K28:N28"/>
    <mergeCell ref="K27:N27"/>
    <mergeCell ref="K30:N30"/>
    <mergeCell ref="K31:N31"/>
    <mergeCell ref="K32:N32"/>
    <mergeCell ref="K33:N33"/>
    <mergeCell ref="K34:N34"/>
    <mergeCell ref="C9:F9"/>
    <mergeCell ref="C16:F16"/>
    <mergeCell ref="A21:D21"/>
    <mergeCell ref="K22:N22"/>
    <mergeCell ref="J21:J22"/>
    <mergeCell ref="E21:I21"/>
    <mergeCell ref="C17:F17"/>
    <mergeCell ref="C11:F11"/>
    <mergeCell ref="C12:F12"/>
    <mergeCell ref="C13:F13"/>
    <mergeCell ref="C14:F14"/>
    <mergeCell ref="C15:F15"/>
    <mergeCell ref="C10:F10"/>
    <mergeCell ref="C4:L4"/>
    <mergeCell ref="C5:F5"/>
    <mergeCell ref="C6:F6"/>
    <mergeCell ref="C7:F7"/>
    <mergeCell ref="C8:F8"/>
    <mergeCell ref="A1:B1"/>
    <mergeCell ref="A2:B2"/>
    <mergeCell ref="E1:F1"/>
    <mergeCell ref="G1:O1"/>
    <mergeCell ref="G2:O2"/>
  </mergeCells>
  <conditionalFormatting sqref="O6:O17">
    <cfRule type="containsText" dxfId="22" priority="1" operator="containsText" text="new">
      <formula>NOT(ISERROR(SEARCH("new",O6)))</formula>
    </cfRule>
    <cfRule type="containsText" dxfId="21" priority="2" operator="containsText" text="none allocated">
      <formula>NOT(ISERROR(SEARCH("none allocated",O6)))</formula>
    </cfRule>
    <cfRule type="cellIs" dxfId="20" priority="3" stopIfTrue="1" operator="lessThanOrEqual">
      <formula>-0.25</formula>
    </cfRule>
    <cfRule type="cellIs" dxfId="19"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104"/>
  <sheetViews>
    <sheetView zoomScale="40" zoomScaleNormal="40" zoomScaleSheetLayoutView="20" zoomScalePageLayoutView="80" workbookViewId="0">
      <selection activeCell="H27" sqref="H27"/>
    </sheetView>
  </sheetViews>
  <sheetFormatPr defaultColWidth="9.109375" defaultRowHeight="17.399999999999999" x14ac:dyDescent="0.3"/>
  <cols>
    <col min="1" max="1" width="15.5546875" style="3" customWidth="1"/>
    <col min="2" max="2" width="39.88671875" style="3" customWidth="1"/>
    <col min="3" max="3" width="62" style="3" customWidth="1"/>
    <col min="4" max="4" width="49.21875" style="3" customWidth="1"/>
    <col min="5" max="5" width="28.5546875" style="3" customWidth="1"/>
    <col min="6" max="6" width="32.21875" style="3" customWidth="1"/>
    <col min="7" max="7" width="31.88671875" style="3" customWidth="1"/>
    <col min="8" max="8" width="30" style="3" customWidth="1"/>
    <col min="9" max="9" width="29.44140625" style="3" customWidth="1"/>
    <col min="10" max="11" width="28" style="3" customWidth="1"/>
    <col min="12" max="12" width="32.21875" style="3" customWidth="1"/>
    <col min="13" max="13" width="30.77734375" style="3" customWidth="1"/>
    <col min="14" max="14" width="25.21875" style="3" customWidth="1"/>
    <col min="15" max="15" width="20.5546875" style="3" customWidth="1"/>
    <col min="16" max="16" width="38.44140625" style="3" customWidth="1"/>
    <col min="17" max="17" width="30.21875" style="3" hidden="1" customWidth="1"/>
    <col min="18" max="16384" width="9.109375" style="3"/>
  </cols>
  <sheetData>
    <row r="1" spans="1:19" s="5" customFormat="1" ht="54" customHeight="1" x14ac:dyDescent="0.25">
      <c r="A1" s="663" t="s">
        <v>200</v>
      </c>
      <c r="B1" s="664"/>
      <c r="C1" s="581">
        <f>'1.0 Customer Attraction'!C1</f>
        <v>73</v>
      </c>
      <c r="D1" s="582" t="s">
        <v>1</v>
      </c>
      <c r="E1" s="707" t="str">
        <f>'1.0 Customer Attraction'!E1:F1</f>
        <v>2017-2026</v>
      </c>
      <c r="F1" s="708"/>
      <c r="G1" s="671" t="s">
        <v>268</v>
      </c>
      <c r="H1" s="672"/>
      <c r="I1" s="672"/>
      <c r="J1" s="672"/>
      <c r="K1" s="672"/>
      <c r="L1" s="672"/>
      <c r="M1" s="672"/>
      <c r="N1" s="672"/>
      <c r="O1" s="673"/>
      <c r="Q1" s="6"/>
    </row>
    <row r="2" spans="1:19" s="5" customFormat="1" ht="54" customHeight="1" x14ac:dyDescent="0.25">
      <c r="A2" s="663" t="s">
        <v>0</v>
      </c>
      <c r="B2" s="665"/>
      <c r="C2" s="583" t="str">
        <f>'1.0 Customer Attraction'!C2</f>
        <v>Chinatown</v>
      </c>
      <c r="D2" s="584"/>
      <c r="E2" s="584"/>
      <c r="F2" s="585"/>
      <c r="G2" s="661" t="s">
        <v>166</v>
      </c>
      <c r="H2" s="661"/>
      <c r="I2" s="661"/>
      <c r="J2" s="661"/>
      <c r="K2" s="661"/>
      <c r="L2" s="661"/>
      <c r="M2" s="661"/>
      <c r="N2" s="661"/>
      <c r="O2" s="662"/>
      <c r="Q2" s="558"/>
    </row>
    <row r="3" spans="1:19" s="8" customFormat="1" ht="21.75" customHeight="1" x14ac:dyDescent="0.35">
      <c r="C3" s="4"/>
      <c r="D3" s="4"/>
      <c r="E3" s="4"/>
      <c r="F3" s="4"/>
      <c r="G3" s="4"/>
      <c r="H3" s="4"/>
      <c r="I3" s="4"/>
      <c r="J3" s="4"/>
      <c r="K3" s="4"/>
      <c r="L3" s="4"/>
      <c r="M3" s="4"/>
      <c r="N3" s="4"/>
      <c r="P3" s="4"/>
      <c r="Q3" s="4"/>
      <c r="R3" s="4"/>
      <c r="S3" s="4"/>
    </row>
    <row r="4" spans="1:19" s="4" customFormat="1" ht="21" x14ac:dyDescent="0.35">
      <c r="A4" s="9"/>
      <c r="B4" s="10"/>
      <c r="C4" s="696" t="s">
        <v>128</v>
      </c>
      <c r="D4" s="697"/>
      <c r="E4" s="697"/>
      <c r="F4" s="697"/>
      <c r="G4" s="697"/>
      <c r="H4" s="697"/>
      <c r="I4" s="697"/>
      <c r="J4" s="697"/>
      <c r="K4" s="697"/>
      <c r="L4" s="698"/>
      <c r="M4" s="77"/>
      <c r="N4" s="8"/>
      <c r="O4" s="8"/>
    </row>
    <row r="5" spans="1:19" s="4" customFormat="1" ht="60" customHeight="1" x14ac:dyDescent="0.35">
      <c r="A5" s="109">
        <v>5</v>
      </c>
      <c r="B5" s="79" t="s">
        <v>50</v>
      </c>
      <c r="C5" s="723" t="s">
        <v>129</v>
      </c>
      <c r="D5" s="724"/>
      <c r="E5" s="724"/>
      <c r="F5" s="725"/>
      <c r="G5" s="118" t="s">
        <v>293</v>
      </c>
      <c r="H5" s="118" t="s">
        <v>106</v>
      </c>
      <c r="I5" s="118" t="s">
        <v>4</v>
      </c>
      <c r="J5" s="118" t="s">
        <v>107</v>
      </c>
      <c r="K5" s="118" t="s">
        <v>5</v>
      </c>
      <c r="L5" s="118" t="s">
        <v>273</v>
      </c>
      <c r="M5" s="118" t="s">
        <v>248</v>
      </c>
      <c r="N5" s="479" t="s">
        <v>249</v>
      </c>
      <c r="O5" s="469" t="s">
        <v>251</v>
      </c>
    </row>
    <row r="6" spans="1:19" s="4" customFormat="1" ht="53.25" customHeight="1" x14ac:dyDescent="0.45">
      <c r="A6" s="37">
        <v>5.01</v>
      </c>
      <c r="B6" s="495" t="s">
        <v>51</v>
      </c>
      <c r="C6" s="674" t="s">
        <v>394</v>
      </c>
      <c r="D6" s="675"/>
      <c r="E6" s="675"/>
      <c r="F6" s="676"/>
      <c r="G6" s="39">
        <v>700</v>
      </c>
      <c r="H6" s="177">
        <v>0</v>
      </c>
      <c r="I6" s="177">
        <v>700</v>
      </c>
      <c r="J6" s="177">
        <v>0</v>
      </c>
      <c r="K6" s="177">
        <v>0</v>
      </c>
      <c r="L6" s="178">
        <f>SUM(G6:K6)</f>
        <v>1400</v>
      </c>
      <c r="M6" s="180">
        <v>0</v>
      </c>
      <c r="N6" s="518">
        <f>L6-M6</f>
        <v>1400</v>
      </c>
      <c r="O6" s="539" t="str">
        <f t="shared" ref="O6:O17" si="0">IF(AND(L6=0,M6=0),"none allocated",IF(M6=0,"new",N6/M6))</f>
        <v>new</v>
      </c>
    </row>
    <row r="7" spans="1:19" s="4" customFormat="1" ht="53.25" customHeight="1" x14ac:dyDescent="0.45">
      <c r="A7" s="38">
        <v>5.0199999999999996</v>
      </c>
      <c r="B7" s="42" t="s">
        <v>53</v>
      </c>
      <c r="C7" s="674" t="s">
        <v>395</v>
      </c>
      <c r="D7" s="675"/>
      <c r="E7" s="675"/>
      <c r="F7" s="676"/>
      <c r="G7" s="39">
        <v>500</v>
      </c>
      <c r="H7" s="177">
        <v>0</v>
      </c>
      <c r="I7" s="177">
        <v>500</v>
      </c>
      <c r="J7" s="179">
        <v>0</v>
      </c>
      <c r="K7" s="177">
        <v>0</v>
      </c>
      <c r="L7" s="178">
        <f t="shared" ref="L7:L17" si="1">SUM(G7:K7)</f>
        <v>1000</v>
      </c>
      <c r="M7" s="180">
        <v>0</v>
      </c>
      <c r="N7" s="518">
        <f t="shared" ref="N7:N18" si="2">L7-M7</f>
        <v>1000</v>
      </c>
      <c r="O7" s="539" t="str">
        <f t="shared" si="0"/>
        <v>new</v>
      </c>
    </row>
    <row r="8" spans="1:19" s="4" customFormat="1" ht="78" customHeight="1" x14ac:dyDescent="0.45">
      <c r="A8" s="38">
        <v>5.03</v>
      </c>
      <c r="B8" s="42" t="s">
        <v>55</v>
      </c>
      <c r="C8" s="674" t="s">
        <v>412</v>
      </c>
      <c r="D8" s="675"/>
      <c r="E8" s="675"/>
      <c r="F8" s="676"/>
      <c r="G8" s="39">
        <v>550</v>
      </c>
      <c r="H8" s="177">
        <v>0</v>
      </c>
      <c r="I8" s="177">
        <v>550</v>
      </c>
      <c r="J8" s="179">
        <v>0</v>
      </c>
      <c r="K8" s="177">
        <v>0</v>
      </c>
      <c r="L8" s="178">
        <f t="shared" si="1"/>
        <v>1100</v>
      </c>
      <c r="M8" s="180">
        <v>0</v>
      </c>
      <c r="N8" s="518">
        <f t="shared" si="2"/>
        <v>1100</v>
      </c>
      <c r="O8" s="539" t="str">
        <f t="shared" si="0"/>
        <v>new</v>
      </c>
    </row>
    <row r="9" spans="1:19" s="4" customFormat="1" ht="53.25" customHeight="1" x14ac:dyDescent="0.45">
      <c r="A9" s="38">
        <v>5.04</v>
      </c>
      <c r="B9" s="595" t="s">
        <v>337</v>
      </c>
      <c r="C9" s="674" t="s">
        <v>311</v>
      </c>
      <c r="D9" s="675"/>
      <c r="E9" s="675"/>
      <c r="F9" s="676"/>
      <c r="G9" s="39">
        <v>0</v>
      </c>
      <c r="H9" s="177">
        <v>0</v>
      </c>
      <c r="I9" s="177">
        <v>0</v>
      </c>
      <c r="J9" s="179">
        <v>0</v>
      </c>
      <c r="K9" s="177">
        <v>0</v>
      </c>
      <c r="L9" s="178">
        <f t="shared" si="1"/>
        <v>0</v>
      </c>
      <c r="M9" s="180">
        <v>0</v>
      </c>
      <c r="N9" s="518">
        <f t="shared" si="2"/>
        <v>0</v>
      </c>
      <c r="O9" s="539" t="str">
        <f t="shared" si="0"/>
        <v>none allocated</v>
      </c>
    </row>
    <row r="10" spans="1:19" s="4" customFormat="1" ht="53.25" customHeight="1" x14ac:dyDescent="0.45">
      <c r="A10" s="38">
        <v>5.05</v>
      </c>
      <c r="B10" s="595" t="s">
        <v>338</v>
      </c>
      <c r="C10" s="674" t="s">
        <v>311</v>
      </c>
      <c r="D10" s="675"/>
      <c r="E10" s="675"/>
      <c r="F10" s="676"/>
      <c r="G10" s="39">
        <v>0</v>
      </c>
      <c r="H10" s="177">
        <v>0</v>
      </c>
      <c r="I10" s="177">
        <v>0</v>
      </c>
      <c r="J10" s="179">
        <v>0</v>
      </c>
      <c r="K10" s="177">
        <v>0</v>
      </c>
      <c r="L10" s="178">
        <f t="shared" si="1"/>
        <v>0</v>
      </c>
      <c r="M10" s="180">
        <v>0</v>
      </c>
      <c r="N10" s="518">
        <f t="shared" si="2"/>
        <v>0</v>
      </c>
      <c r="O10" s="539" t="str">
        <f t="shared" si="0"/>
        <v>none allocated</v>
      </c>
    </row>
    <row r="11" spans="1:19" s="4" customFormat="1" ht="53.25" customHeight="1" x14ac:dyDescent="0.45">
      <c r="A11" s="38">
        <v>5.0599999999999996</v>
      </c>
      <c r="B11" s="596" t="s">
        <v>339</v>
      </c>
      <c r="C11" s="674" t="s">
        <v>311</v>
      </c>
      <c r="D11" s="675"/>
      <c r="E11" s="675"/>
      <c r="F11" s="676"/>
      <c r="G11" s="39">
        <v>0</v>
      </c>
      <c r="H11" s="177">
        <v>0</v>
      </c>
      <c r="I11" s="177">
        <v>0</v>
      </c>
      <c r="J11" s="179">
        <v>0</v>
      </c>
      <c r="K11" s="177">
        <v>0</v>
      </c>
      <c r="L11" s="178">
        <f t="shared" si="1"/>
        <v>0</v>
      </c>
      <c r="M11" s="180">
        <v>0</v>
      </c>
      <c r="N11" s="518">
        <f t="shared" si="2"/>
        <v>0</v>
      </c>
      <c r="O11" s="539" t="str">
        <f t="shared" si="0"/>
        <v>none allocated</v>
      </c>
    </row>
    <row r="12" spans="1:19" s="4" customFormat="1" ht="53.25" customHeight="1" x14ac:dyDescent="0.45">
      <c r="A12" s="38">
        <v>5.07</v>
      </c>
      <c r="B12" s="596" t="s">
        <v>340</v>
      </c>
      <c r="C12" s="674" t="s">
        <v>311</v>
      </c>
      <c r="D12" s="675"/>
      <c r="E12" s="675"/>
      <c r="F12" s="676"/>
      <c r="G12" s="39">
        <v>0</v>
      </c>
      <c r="H12" s="177">
        <v>0</v>
      </c>
      <c r="I12" s="177">
        <v>0</v>
      </c>
      <c r="J12" s="179">
        <v>0</v>
      </c>
      <c r="K12" s="177">
        <v>0</v>
      </c>
      <c r="L12" s="178">
        <f t="shared" si="1"/>
        <v>0</v>
      </c>
      <c r="M12" s="180">
        <v>0</v>
      </c>
      <c r="N12" s="518">
        <f t="shared" si="2"/>
        <v>0</v>
      </c>
      <c r="O12" s="539" t="str">
        <f t="shared" si="0"/>
        <v>none allocated</v>
      </c>
    </row>
    <row r="13" spans="1:19" s="4" customFormat="1" ht="53.25" customHeight="1" x14ac:dyDescent="0.45">
      <c r="A13" s="38">
        <v>5.08</v>
      </c>
      <c r="B13" s="596" t="s">
        <v>341</v>
      </c>
      <c r="C13" s="674" t="s">
        <v>311</v>
      </c>
      <c r="D13" s="675"/>
      <c r="E13" s="675"/>
      <c r="F13" s="676"/>
      <c r="G13" s="39">
        <v>0</v>
      </c>
      <c r="H13" s="177">
        <v>0</v>
      </c>
      <c r="I13" s="177">
        <v>0</v>
      </c>
      <c r="J13" s="179">
        <v>0</v>
      </c>
      <c r="K13" s="177">
        <v>0</v>
      </c>
      <c r="L13" s="178">
        <f t="shared" si="1"/>
        <v>0</v>
      </c>
      <c r="M13" s="180">
        <v>0</v>
      </c>
      <c r="N13" s="518">
        <f t="shared" si="2"/>
        <v>0</v>
      </c>
      <c r="O13" s="539" t="str">
        <f t="shared" si="0"/>
        <v>none allocated</v>
      </c>
    </row>
    <row r="14" spans="1:19" s="4" customFormat="1" ht="53.25" customHeight="1" x14ac:dyDescent="0.45">
      <c r="A14" s="37">
        <v>5.09</v>
      </c>
      <c r="B14" s="596" t="s">
        <v>342</v>
      </c>
      <c r="C14" s="674" t="s">
        <v>311</v>
      </c>
      <c r="D14" s="675"/>
      <c r="E14" s="675"/>
      <c r="F14" s="676"/>
      <c r="G14" s="39">
        <v>0</v>
      </c>
      <c r="H14" s="177">
        <v>0</v>
      </c>
      <c r="I14" s="177">
        <v>0</v>
      </c>
      <c r="J14" s="179">
        <v>0</v>
      </c>
      <c r="K14" s="177">
        <v>0</v>
      </c>
      <c r="L14" s="178">
        <f t="shared" si="1"/>
        <v>0</v>
      </c>
      <c r="M14" s="180">
        <v>0</v>
      </c>
      <c r="N14" s="518">
        <f t="shared" si="2"/>
        <v>0</v>
      </c>
      <c r="O14" s="539" t="str">
        <f t="shared" si="0"/>
        <v>none allocated</v>
      </c>
    </row>
    <row r="15" spans="1:19" s="4" customFormat="1" ht="53.25" customHeight="1" x14ac:dyDescent="0.45">
      <c r="A15" s="37">
        <v>5.0999999999999996</v>
      </c>
      <c r="B15" s="596" t="s">
        <v>343</v>
      </c>
      <c r="C15" s="674" t="s">
        <v>311</v>
      </c>
      <c r="D15" s="675"/>
      <c r="E15" s="675"/>
      <c r="F15" s="676"/>
      <c r="G15" s="39">
        <v>0</v>
      </c>
      <c r="H15" s="177">
        <v>0</v>
      </c>
      <c r="I15" s="177">
        <v>0</v>
      </c>
      <c r="J15" s="179">
        <v>0</v>
      </c>
      <c r="K15" s="177">
        <v>0</v>
      </c>
      <c r="L15" s="178">
        <f t="shared" si="1"/>
        <v>0</v>
      </c>
      <c r="M15" s="180">
        <v>0</v>
      </c>
      <c r="N15" s="518">
        <f t="shared" si="2"/>
        <v>0</v>
      </c>
      <c r="O15" s="539" t="str">
        <f t="shared" si="0"/>
        <v>none allocated</v>
      </c>
    </row>
    <row r="16" spans="1:19" s="4" customFormat="1" ht="53.25" customHeight="1" x14ac:dyDescent="0.45">
      <c r="A16" s="37">
        <v>5.1100000000000003</v>
      </c>
      <c r="B16" s="596" t="s">
        <v>344</v>
      </c>
      <c r="C16" s="674" t="s">
        <v>311</v>
      </c>
      <c r="D16" s="675"/>
      <c r="E16" s="675"/>
      <c r="F16" s="676"/>
      <c r="G16" s="39">
        <v>0</v>
      </c>
      <c r="H16" s="177">
        <v>0</v>
      </c>
      <c r="I16" s="177">
        <v>0</v>
      </c>
      <c r="J16" s="179">
        <v>0</v>
      </c>
      <c r="K16" s="177">
        <v>0</v>
      </c>
      <c r="L16" s="178">
        <f t="shared" si="1"/>
        <v>0</v>
      </c>
      <c r="M16" s="180">
        <v>0</v>
      </c>
      <c r="N16" s="518">
        <f t="shared" si="2"/>
        <v>0</v>
      </c>
      <c r="O16" s="539" t="str">
        <f t="shared" si="0"/>
        <v>none allocated</v>
      </c>
    </row>
    <row r="17" spans="1:17" s="4" customFormat="1" ht="53.25" customHeight="1" x14ac:dyDescent="0.45">
      <c r="A17" s="37">
        <v>5.12</v>
      </c>
      <c r="B17" s="596" t="s">
        <v>345</v>
      </c>
      <c r="C17" s="674" t="s">
        <v>311</v>
      </c>
      <c r="D17" s="675"/>
      <c r="E17" s="675"/>
      <c r="F17" s="676"/>
      <c r="G17" s="39">
        <v>0</v>
      </c>
      <c r="H17" s="177">
        <v>0</v>
      </c>
      <c r="I17" s="177">
        <v>0</v>
      </c>
      <c r="J17" s="179">
        <v>0</v>
      </c>
      <c r="K17" s="177">
        <v>0</v>
      </c>
      <c r="L17" s="178">
        <f t="shared" si="1"/>
        <v>0</v>
      </c>
      <c r="M17" s="180">
        <v>0</v>
      </c>
      <c r="N17" s="518">
        <f t="shared" si="2"/>
        <v>0</v>
      </c>
      <c r="O17" s="539" t="str">
        <f t="shared" si="0"/>
        <v>none allocated</v>
      </c>
    </row>
    <row r="18" spans="1:17" s="4" customFormat="1" ht="30" x14ac:dyDescent="0.5">
      <c r="A18" s="9"/>
      <c r="B18" s="10"/>
      <c r="C18" s="119"/>
      <c r="D18" s="119"/>
      <c r="E18" s="119"/>
      <c r="F18" s="55" t="s">
        <v>23</v>
      </c>
      <c r="G18" s="178">
        <f t="shared" ref="G18:M18" si="3">SUM(G6:G17)</f>
        <v>1750</v>
      </c>
      <c r="H18" s="178">
        <f t="shared" si="3"/>
        <v>0</v>
      </c>
      <c r="I18" s="178">
        <f t="shared" si="3"/>
        <v>1750</v>
      </c>
      <c r="J18" s="178">
        <f t="shared" si="3"/>
        <v>0</v>
      </c>
      <c r="K18" s="178">
        <f t="shared" si="3"/>
        <v>0</v>
      </c>
      <c r="L18" s="178">
        <f t="shared" si="3"/>
        <v>3500</v>
      </c>
      <c r="M18" s="178">
        <f t="shared" si="3"/>
        <v>0</v>
      </c>
      <c r="N18" s="518">
        <f t="shared" si="2"/>
        <v>3500</v>
      </c>
      <c r="O18" s="545" t="str">
        <f t="shared" ref="O18" si="4">IF(AND(L18=0,M18=0),"none allocated",IF(M18=0,"new",N18/M18))</f>
        <v>new</v>
      </c>
    </row>
    <row r="19" spans="1:17" s="4" customFormat="1" ht="22.8" x14ac:dyDescent="0.4">
      <c r="A19" s="9"/>
      <c r="B19" s="10"/>
      <c r="C19" s="10"/>
      <c r="D19" s="10"/>
      <c r="E19" s="10"/>
      <c r="F19" s="14"/>
      <c r="G19" s="15"/>
      <c r="H19" s="15"/>
      <c r="I19" s="15"/>
      <c r="J19" s="15"/>
      <c r="K19" s="15"/>
      <c r="L19" s="15"/>
      <c r="M19" s="15"/>
      <c r="N19" s="8"/>
      <c r="O19" s="543">
        <f>COUNTIF(O6:O17,"&gt;=.25")+COUNTIF(O6:O17,"&lt;=-.25")+COUNTIF(O6:O17,"new")</f>
        <v>3</v>
      </c>
    </row>
    <row r="20" spans="1:17" s="4" customFormat="1" ht="37.5" customHeight="1" x14ac:dyDescent="0.35">
      <c r="A20" s="9"/>
      <c r="B20" s="10"/>
      <c r="C20" s="10"/>
      <c r="D20" s="10"/>
      <c r="E20" s="10"/>
      <c r="F20" s="112"/>
      <c r="G20" s="112"/>
      <c r="H20" s="113"/>
      <c r="I20" s="113"/>
      <c r="J20" s="113"/>
      <c r="K20" s="113"/>
      <c r="L20" s="113"/>
      <c r="M20" s="8"/>
      <c r="N20" s="8"/>
      <c r="O20" s="8"/>
    </row>
    <row r="21" spans="1:17" s="4" customFormat="1" ht="30.6" customHeight="1" x14ac:dyDescent="0.35">
      <c r="A21" s="677" t="s">
        <v>2</v>
      </c>
      <c r="B21" s="678"/>
      <c r="C21" s="678"/>
      <c r="D21" s="679"/>
      <c r="E21" s="684" t="s">
        <v>274</v>
      </c>
      <c r="F21" s="685"/>
      <c r="G21" s="685"/>
      <c r="H21" s="685"/>
      <c r="I21" s="685"/>
      <c r="J21" s="741" t="s">
        <v>305</v>
      </c>
      <c r="K21" s="114"/>
      <c r="L21" s="8"/>
      <c r="M21" s="8"/>
      <c r="N21" s="8"/>
      <c r="O21" s="8"/>
    </row>
    <row r="22" spans="1:17" s="4" customFormat="1" ht="38.25" customHeight="1" x14ac:dyDescent="0.35">
      <c r="A22" s="93">
        <v>5</v>
      </c>
      <c r="B22" s="115" t="s">
        <v>50</v>
      </c>
      <c r="C22" s="680" t="s">
        <v>109</v>
      </c>
      <c r="D22" s="682" t="s">
        <v>7</v>
      </c>
      <c r="E22" s="95" t="s">
        <v>8</v>
      </c>
      <c r="F22" s="95" t="s">
        <v>9</v>
      </c>
      <c r="G22" s="95" t="s">
        <v>10</v>
      </c>
      <c r="H22" s="95" t="s">
        <v>11</v>
      </c>
      <c r="I22" s="95" t="s">
        <v>275</v>
      </c>
      <c r="J22" s="742"/>
      <c r="K22" s="720" t="s">
        <v>231</v>
      </c>
      <c r="L22" s="721"/>
      <c r="M22" s="721"/>
      <c r="N22" s="722"/>
      <c r="O22" s="8"/>
    </row>
    <row r="23" spans="1:17" s="4" customFormat="1" ht="47.25" customHeight="1" x14ac:dyDescent="0.35">
      <c r="A23" s="408">
        <f>A6</f>
        <v>5.01</v>
      </c>
      <c r="B23" s="495" t="str">
        <f>B6</f>
        <v>Public Way Surveillance Cameras/Maintenance</v>
      </c>
      <c r="C23" s="442" t="s">
        <v>396</v>
      </c>
      <c r="D23" s="443"/>
      <c r="E23" s="176">
        <v>1</v>
      </c>
      <c r="F23" s="176">
        <v>1</v>
      </c>
      <c r="G23" s="176">
        <v>1</v>
      </c>
      <c r="H23" s="176">
        <v>1</v>
      </c>
      <c r="I23" s="409">
        <f>SUM(E23:H23)</f>
        <v>4</v>
      </c>
      <c r="J23" s="381"/>
      <c r="K23" s="704"/>
      <c r="L23" s="705"/>
      <c r="M23" s="705"/>
      <c r="N23" s="706"/>
      <c r="O23" s="11"/>
      <c r="P23" s="526"/>
      <c r="Q23" s="526"/>
    </row>
    <row r="24" spans="1:17" s="4" customFormat="1" ht="47.25" customHeight="1" x14ac:dyDescent="0.35">
      <c r="A24" s="408">
        <v>5.0199999999999996</v>
      </c>
      <c r="B24" s="42" t="s">
        <v>53</v>
      </c>
      <c r="C24" s="442" t="s">
        <v>397</v>
      </c>
      <c r="D24" s="443"/>
      <c r="E24" s="176">
        <v>0</v>
      </c>
      <c r="F24" s="176">
        <v>1</v>
      </c>
      <c r="G24" s="176">
        <v>0</v>
      </c>
      <c r="H24" s="176">
        <v>1</v>
      </c>
      <c r="I24" s="409">
        <f t="shared" ref="I24:I34" si="5">SUM(E24:H24)</f>
        <v>2</v>
      </c>
      <c r="J24" s="381"/>
      <c r="K24" s="437"/>
      <c r="L24" s="438"/>
      <c r="M24" s="438"/>
      <c r="N24" s="439"/>
      <c r="O24" s="11"/>
      <c r="P24" s="526"/>
      <c r="Q24" s="526"/>
    </row>
    <row r="25" spans="1:17" s="4" customFormat="1" ht="47.25" customHeight="1" x14ac:dyDescent="0.35">
      <c r="A25" s="408">
        <f t="shared" ref="A25:B34" si="6">A8</f>
        <v>5.03</v>
      </c>
      <c r="B25" s="42" t="str">
        <f t="shared" si="6"/>
        <v>Security Patrol Services</v>
      </c>
      <c r="C25" s="442" t="s">
        <v>413</v>
      </c>
      <c r="D25" s="443"/>
      <c r="E25" s="176">
        <v>1</v>
      </c>
      <c r="F25" s="176">
        <v>0</v>
      </c>
      <c r="G25" s="176">
        <v>1</v>
      </c>
      <c r="H25" s="176">
        <v>0</v>
      </c>
      <c r="I25" s="409">
        <f t="shared" si="5"/>
        <v>2</v>
      </c>
      <c r="J25" s="381"/>
      <c r="K25" s="704"/>
      <c r="L25" s="705"/>
      <c r="M25" s="705"/>
      <c r="N25" s="706"/>
      <c r="O25" s="13"/>
      <c r="P25" s="527"/>
      <c r="Q25" s="527"/>
    </row>
    <row r="26" spans="1:17" s="4" customFormat="1" ht="47.25" customHeight="1" x14ac:dyDescent="0.35">
      <c r="A26" s="408">
        <f t="shared" si="6"/>
        <v>5.04</v>
      </c>
      <c r="B26" s="42" t="str">
        <f t="shared" si="6"/>
        <v>[Enter on Tab 5.0 Cell B9]</v>
      </c>
      <c r="C26" s="442" t="s">
        <v>22</v>
      </c>
      <c r="D26" s="443"/>
      <c r="E26" s="176"/>
      <c r="F26" s="176"/>
      <c r="G26" s="176"/>
      <c r="H26" s="176"/>
      <c r="I26" s="409">
        <f t="shared" si="5"/>
        <v>0</v>
      </c>
      <c r="J26" s="381"/>
      <c r="K26" s="704"/>
      <c r="L26" s="705"/>
      <c r="M26" s="705"/>
      <c r="N26" s="706"/>
      <c r="O26" s="12"/>
      <c r="P26" s="528"/>
      <c r="Q26" s="528"/>
    </row>
    <row r="27" spans="1:17" s="4" customFormat="1" ht="47.25" customHeight="1" x14ac:dyDescent="0.35">
      <c r="A27" s="408">
        <f t="shared" si="6"/>
        <v>5.05</v>
      </c>
      <c r="B27" s="42" t="str">
        <f t="shared" si="6"/>
        <v>[Enter on Tab 5.0 Cell B10]</v>
      </c>
      <c r="C27" s="442" t="s">
        <v>22</v>
      </c>
      <c r="D27" s="443"/>
      <c r="E27" s="176"/>
      <c r="F27" s="176"/>
      <c r="G27" s="176"/>
      <c r="H27" s="176"/>
      <c r="I27" s="409">
        <f t="shared" si="5"/>
        <v>0</v>
      </c>
      <c r="J27" s="381"/>
      <c r="K27" s="704"/>
      <c r="L27" s="705"/>
      <c r="M27" s="705"/>
      <c r="N27" s="706"/>
      <c r="O27" s="12"/>
      <c r="P27" s="528"/>
      <c r="Q27" s="528"/>
    </row>
    <row r="28" spans="1:17" s="4" customFormat="1" ht="60.75" customHeight="1" x14ac:dyDescent="0.35">
      <c r="A28" s="408">
        <f t="shared" si="6"/>
        <v>5.0599999999999996</v>
      </c>
      <c r="B28" s="42" t="str">
        <f t="shared" si="6"/>
        <v>[Enter on Tab 5.0 Cell B11]</v>
      </c>
      <c r="C28" s="442" t="s">
        <v>22</v>
      </c>
      <c r="D28" s="443"/>
      <c r="E28" s="176"/>
      <c r="F28" s="176"/>
      <c r="G28" s="176"/>
      <c r="H28" s="176"/>
      <c r="I28" s="409">
        <f t="shared" si="5"/>
        <v>0</v>
      </c>
      <c r="J28" s="381"/>
      <c r="K28" s="704"/>
      <c r="L28" s="705"/>
      <c r="M28" s="705"/>
      <c r="N28" s="706"/>
      <c r="O28" s="8"/>
    </row>
    <row r="29" spans="1:17" s="4" customFormat="1" ht="58.5" customHeight="1" x14ac:dyDescent="0.35">
      <c r="A29" s="408">
        <f t="shared" si="6"/>
        <v>5.07</v>
      </c>
      <c r="B29" s="42" t="str">
        <f t="shared" si="6"/>
        <v>[Enter on Tab 5.0 Cell B12]</v>
      </c>
      <c r="C29" s="442" t="s">
        <v>22</v>
      </c>
      <c r="D29" s="443"/>
      <c r="E29" s="176"/>
      <c r="F29" s="176"/>
      <c r="G29" s="176"/>
      <c r="H29" s="176"/>
      <c r="I29" s="409">
        <f t="shared" si="5"/>
        <v>0</v>
      </c>
      <c r="J29" s="381"/>
      <c r="K29" s="704"/>
      <c r="L29" s="705"/>
      <c r="M29" s="705"/>
      <c r="N29" s="706"/>
      <c r="O29" s="8"/>
    </row>
    <row r="30" spans="1:17" s="4" customFormat="1" ht="47.25" customHeight="1" x14ac:dyDescent="0.35">
      <c r="A30" s="408">
        <f t="shared" si="6"/>
        <v>5.08</v>
      </c>
      <c r="B30" s="42" t="str">
        <f t="shared" si="6"/>
        <v>[Enter on Tab 5.0 Cell B13]</v>
      </c>
      <c r="C30" s="442" t="s">
        <v>22</v>
      </c>
      <c r="D30" s="443"/>
      <c r="E30" s="176"/>
      <c r="F30" s="176"/>
      <c r="G30" s="176"/>
      <c r="H30" s="176"/>
      <c r="I30" s="409">
        <f t="shared" si="5"/>
        <v>0</v>
      </c>
      <c r="J30" s="381"/>
      <c r="K30" s="704"/>
      <c r="L30" s="705"/>
      <c r="M30" s="705"/>
      <c r="N30" s="706"/>
      <c r="O30" s="8"/>
    </row>
    <row r="31" spans="1:17" s="4" customFormat="1" ht="47.25" customHeight="1" x14ac:dyDescent="0.35">
      <c r="A31" s="408">
        <f t="shared" si="6"/>
        <v>5.09</v>
      </c>
      <c r="B31" s="42" t="str">
        <f t="shared" si="6"/>
        <v>[Enter on Tab 5.0 Cell B14]</v>
      </c>
      <c r="C31" s="442" t="s">
        <v>22</v>
      </c>
      <c r="D31" s="443"/>
      <c r="E31" s="176"/>
      <c r="F31" s="176"/>
      <c r="G31" s="176"/>
      <c r="H31" s="176"/>
      <c r="I31" s="409">
        <f t="shared" si="5"/>
        <v>0</v>
      </c>
      <c r="J31" s="381"/>
      <c r="K31" s="704"/>
      <c r="L31" s="705"/>
      <c r="M31" s="705"/>
      <c r="N31" s="706"/>
      <c r="O31" s="8"/>
    </row>
    <row r="32" spans="1:17" s="4" customFormat="1" ht="47.25" customHeight="1" x14ac:dyDescent="0.35">
      <c r="A32" s="408">
        <f t="shared" si="6"/>
        <v>5.0999999999999996</v>
      </c>
      <c r="B32" s="42" t="str">
        <f t="shared" si="6"/>
        <v>[Enter on Tab 5.0 Cell B15]</v>
      </c>
      <c r="C32" s="442" t="s">
        <v>22</v>
      </c>
      <c r="D32" s="443"/>
      <c r="E32" s="176"/>
      <c r="F32" s="176"/>
      <c r="G32" s="176"/>
      <c r="H32" s="176"/>
      <c r="I32" s="409">
        <f t="shared" si="5"/>
        <v>0</v>
      </c>
      <c r="J32" s="381"/>
      <c r="K32" s="704"/>
      <c r="L32" s="705"/>
      <c r="M32" s="705"/>
      <c r="N32" s="706"/>
      <c r="O32" s="8"/>
    </row>
    <row r="33" spans="1:15" s="4" customFormat="1" ht="47.25" customHeight="1" x14ac:dyDescent="0.35">
      <c r="A33" s="408">
        <f t="shared" si="6"/>
        <v>5.1100000000000003</v>
      </c>
      <c r="B33" s="42" t="str">
        <f t="shared" si="6"/>
        <v>[Enter on Tab 5.0 Cell B16]</v>
      </c>
      <c r="C33" s="442" t="s">
        <v>22</v>
      </c>
      <c r="D33" s="443"/>
      <c r="E33" s="176"/>
      <c r="F33" s="176"/>
      <c r="G33" s="176"/>
      <c r="H33" s="176"/>
      <c r="I33" s="409">
        <f t="shared" si="5"/>
        <v>0</v>
      </c>
      <c r="J33" s="381"/>
      <c r="K33" s="704"/>
      <c r="L33" s="705"/>
      <c r="M33" s="705"/>
      <c r="N33" s="706"/>
      <c r="O33" s="8"/>
    </row>
    <row r="34" spans="1:15" s="4" customFormat="1" ht="43.5" customHeight="1" x14ac:dyDescent="0.35">
      <c r="A34" s="408">
        <f t="shared" si="6"/>
        <v>5.12</v>
      </c>
      <c r="B34" s="42" t="str">
        <f t="shared" si="6"/>
        <v>[Enter on Tab 5.0 Cell B17]</v>
      </c>
      <c r="C34" s="442" t="s">
        <v>22</v>
      </c>
      <c r="D34" s="443"/>
      <c r="E34" s="176"/>
      <c r="F34" s="176"/>
      <c r="G34" s="176"/>
      <c r="H34" s="176"/>
      <c r="I34" s="409">
        <f t="shared" si="5"/>
        <v>0</v>
      </c>
      <c r="J34" s="381"/>
      <c r="K34" s="704"/>
      <c r="L34" s="705"/>
      <c r="M34" s="705"/>
      <c r="N34" s="706"/>
      <c r="O34" s="8"/>
    </row>
    <row r="35" spans="1:15" s="4" customFormat="1" ht="22.8" hidden="1" x14ac:dyDescent="0.4">
      <c r="A35" s="410"/>
      <c r="B35" s="410"/>
      <c r="C35" s="411"/>
      <c r="D35" s="411"/>
      <c r="E35" s="411"/>
      <c r="F35" s="411"/>
      <c r="G35" s="411"/>
      <c r="H35" s="411"/>
      <c r="I35" s="411"/>
      <c r="J35" s="411"/>
      <c r="K35" s="411"/>
      <c r="L35" s="411"/>
      <c r="M35" s="411"/>
      <c r="N35" s="412"/>
    </row>
    <row r="36" spans="1:15" s="4" customFormat="1" ht="22.8" hidden="1" x14ac:dyDescent="0.4">
      <c r="A36" s="410"/>
      <c r="B36" s="410"/>
      <c r="C36" s="411"/>
      <c r="D36" s="411"/>
      <c r="E36" s="411"/>
      <c r="F36" s="411"/>
      <c r="G36" s="411"/>
      <c r="H36" s="411"/>
      <c r="I36" s="411"/>
      <c r="J36" s="411"/>
      <c r="K36" s="411"/>
      <c r="L36" s="411"/>
      <c r="M36" s="411"/>
      <c r="N36" s="412"/>
    </row>
    <row r="37" spans="1:15" ht="22.8" hidden="1" x14ac:dyDescent="0.4">
      <c r="A37" s="413"/>
      <c r="B37" s="413"/>
      <c r="C37" s="71"/>
      <c r="D37" s="71"/>
      <c r="E37" s="71"/>
      <c r="F37" s="71"/>
      <c r="G37" s="71"/>
      <c r="H37" s="71"/>
      <c r="I37" s="71"/>
      <c r="J37" s="71"/>
      <c r="K37" s="71"/>
      <c r="L37" s="71"/>
      <c r="M37" s="71"/>
      <c r="N37" s="71"/>
    </row>
    <row r="38" spans="1:15" ht="22.8" hidden="1" x14ac:dyDescent="0.4">
      <c r="A38" s="413"/>
      <c r="B38" s="413"/>
      <c r="C38" s="71"/>
      <c r="D38" s="71"/>
      <c r="E38" s="71"/>
      <c r="F38" s="71"/>
      <c r="G38" s="71"/>
      <c r="H38" s="71"/>
      <c r="I38" s="71"/>
      <c r="J38" s="71"/>
      <c r="K38" s="71"/>
      <c r="L38" s="71"/>
      <c r="M38" s="71"/>
      <c r="N38" s="71"/>
    </row>
    <row r="39" spans="1:15" ht="22.8" hidden="1" x14ac:dyDescent="0.4">
      <c r="A39" s="413"/>
      <c r="B39" s="413"/>
      <c r="C39" s="71"/>
      <c r="D39" s="71"/>
      <c r="E39" s="71"/>
      <c r="F39" s="71"/>
      <c r="G39" s="71"/>
      <c r="H39" s="71"/>
      <c r="I39" s="71"/>
      <c r="J39" s="71"/>
      <c r="K39" s="71"/>
      <c r="L39" s="71"/>
      <c r="M39" s="71"/>
      <c r="N39" s="71"/>
    </row>
    <row r="40" spans="1:15" ht="22.8" hidden="1" x14ac:dyDescent="0.4">
      <c r="A40" s="413"/>
      <c r="B40" s="413"/>
      <c r="C40" s="71"/>
      <c r="D40" s="71"/>
      <c r="E40" s="71"/>
      <c r="F40" s="71"/>
      <c r="G40" s="71"/>
      <c r="H40" s="71"/>
      <c r="I40" s="71"/>
      <c r="J40" s="71"/>
      <c r="K40" s="71"/>
      <c r="L40" s="71"/>
      <c r="M40" s="71"/>
      <c r="N40" s="71"/>
    </row>
    <row r="41" spans="1:15" ht="22.8" hidden="1" x14ac:dyDescent="0.4">
      <c r="A41" s="413"/>
      <c r="B41" s="413"/>
      <c r="C41" s="71"/>
      <c r="D41" s="71"/>
      <c r="E41" s="71"/>
      <c r="F41" s="71"/>
      <c r="G41" s="71"/>
      <c r="H41" s="71"/>
      <c r="I41" s="71"/>
      <c r="J41" s="71"/>
      <c r="K41" s="71"/>
      <c r="L41" s="71"/>
      <c r="M41" s="71"/>
      <c r="N41" s="71"/>
    </row>
    <row r="42" spans="1:15" ht="22.8" hidden="1" x14ac:dyDescent="0.4">
      <c r="A42" s="413"/>
      <c r="B42" s="413"/>
      <c r="C42" s="71"/>
      <c r="D42" s="71"/>
      <c r="E42" s="71"/>
      <c r="F42" s="71"/>
      <c r="G42" s="71"/>
      <c r="H42" s="71"/>
      <c r="I42" s="71"/>
      <c r="J42" s="71"/>
      <c r="K42" s="71"/>
      <c r="L42" s="71"/>
      <c r="M42" s="71"/>
      <c r="N42" s="71"/>
    </row>
    <row r="43" spans="1:15" ht="22.8" hidden="1" x14ac:dyDescent="0.4">
      <c r="A43" s="413"/>
      <c r="B43" s="413"/>
      <c r="C43" s="71"/>
      <c r="D43" s="71"/>
      <c r="E43" s="71"/>
      <c r="F43" s="71"/>
      <c r="G43" s="71"/>
      <c r="H43" s="71"/>
      <c r="I43" s="71"/>
      <c r="J43" s="71"/>
      <c r="K43" s="71"/>
      <c r="L43" s="71"/>
      <c r="M43" s="71"/>
      <c r="N43" s="71"/>
    </row>
    <row r="44" spans="1:15" ht="22.8" hidden="1" x14ac:dyDescent="0.4">
      <c r="A44" s="413"/>
      <c r="B44" s="413"/>
      <c r="C44" s="71"/>
      <c r="D44" s="71"/>
      <c r="E44" s="71"/>
      <c r="F44" s="71"/>
      <c r="G44" s="71"/>
      <c r="H44" s="71"/>
      <c r="I44" s="71"/>
      <c r="J44" s="71"/>
      <c r="K44" s="71"/>
      <c r="L44" s="71"/>
      <c r="M44" s="71"/>
      <c r="N44" s="71"/>
    </row>
    <row r="45" spans="1:15" ht="22.8" hidden="1" x14ac:dyDescent="0.4">
      <c r="A45" s="413"/>
      <c r="B45" s="413"/>
      <c r="C45" s="71"/>
      <c r="D45" s="71"/>
      <c r="E45" s="71"/>
      <c r="F45" s="71"/>
      <c r="G45" s="71"/>
      <c r="H45" s="71"/>
      <c r="I45" s="71"/>
      <c r="J45" s="71"/>
      <c r="K45" s="71"/>
      <c r="L45" s="71"/>
      <c r="M45" s="71"/>
      <c r="N45" s="71"/>
    </row>
    <row r="46" spans="1:15" ht="22.8" hidden="1" x14ac:dyDescent="0.4">
      <c r="A46" s="413"/>
      <c r="B46" s="413"/>
      <c r="C46" s="71"/>
      <c r="D46" s="71"/>
      <c r="E46" s="71"/>
      <c r="F46" s="71"/>
      <c r="G46" s="71"/>
      <c r="H46" s="71"/>
      <c r="I46" s="71"/>
      <c r="J46" s="71"/>
      <c r="K46" s="71"/>
      <c r="L46" s="71"/>
      <c r="M46" s="71"/>
      <c r="N46" s="71"/>
    </row>
    <row r="47" spans="1:15" ht="22.8" hidden="1" x14ac:dyDescent="0.4">
      <c r="A47" s="413"/>
      <c r="B47" s="413"/>
      <c r="C47" s="71"/>
      <c r="D47" s="71"/>
      <c r="E47" s="71"/>
      <c r="F47" s="71"/>
      <c r="G47" s="71"/>
      <c r="H47" s="71"/>
      <c r="I47" s="71"/>
      <c r="J47" s="71"/>
      <c r="K47" s="71"/>
      <c r="L47" s="71"/>
      <c r="M47" s="71"/>
      <c r="N47" s="71"/>
    </row>
    <row r="48" spans="1:15" ht="22.8" hidden="1" x14ac:dyDescent="0.4">
      <c r="A48" s="413"/>
      <c r="B48" s="413"/>
      <c r="C48" s="71"/>
      <c r="D48" s="71"/>
      <c r="E48" s="71"/>
      <c r="F48" s="71"/>
      <c r="G48" s="71"/>
      <c r="H48" s="71"/>
      <c r="I48" s="71"/>
      <c r="J48" s="71"/>
      <c r="K48" s="71"/>
      <c r="L48" s="71"/>
      <c r="M48" s="71"/>
      <c r="N48" s="71"/>
    </row>
    <row r="49" spans="1:14" ht="22.8" hidden="1" x14ac:dyDescent="0.4">
      <c r="A49" s="413"/>
      <c r="B49" s="413"/>
      <c r="C49" s="71"/>
      <c r="D49" s="71"/>
      <c r="E49" s="71"/>
      <c r="F49" s="71"/>
      <c r="G49" s="71"/>
      <c r="H49" s="71"/>
      <c r="I49" s="71"/>
      <c r="J49" s="71"/>
      <c r="K49" s="71"/>
      <c r="L49" s="71"/>
      <c r="M49" s="71"/>
      <c r="N49" s="71"/>
    </row>
    <row r="50" spans="1:14" ht="22.8" hidden="1" x14ac:dyDescent="0.4">
      <c r="A50" s="413"/>
      <c r="B50" s="413"/>
      <c r="C50" s="71"/>
      <c r="D50" s="71"/>
      <c r="E50" s="71"/>
      <c r="F50" s="71"/>
      <c r="G50" s="71"/>
      <c r="H50" s="71"/>
      <c r="I50" s="71"/>
      <c r="J50" s="71"/>
      <c r="K50" s="71"/>
      <c r="L50" s="71"/>
      <c r="M50" s="71"/>
      <c r="N50" s="71"/>
    </row>
    <row r="51" spans="1:14" ht="22.8" hidden="1" x14ac:dyDescent="0.4">
      <c r="A51" s="413"/>
      <c r="B51" s="413"/>
      <c r="C51" s="71"/>
      <c r="D51" s="71"/>
      <c r="E51" s="71"/>
      <c r="F51" s="71"/>
      <c r="G51" s="71"/>
      <c r="H51" s="71"/>
      <c r="I51" s="71"/>
      <c r="J51" s="71"/>
      <c r="K51" s="71"/>
      <c r="L51" s="71"/>
      <c r="M51" s="71"/>
      <c r="N51" s="71"/>
    </row>
    <row r="52" spans="1:14" ht="22.8" hidden="1" x14ac:dyDescent="0.4">
      <c r="A52" s="413"/>
      <c r="B52" s="413"/>
      <c r="C52" s="71"/>
      <c r="D52" s="71"/>
      <c r="E52" s="71"/>
      <c r="F52" s="71"/>
      <c r="G52" s="71"/>
      <c r="H52" s="71"/>
      <c r="I52" s="71"/>
      <c r="J52" s="71"/>
      <c r="K52" s="71"/>
      <c r="L52" s="71"/>
      <c r="M52" s="71"/>
      <c r="N52" s="71"/>
    </row>
    <row r="53" spans="1:14" ht="22.8" hidden="1" x14ac:dyDescent="0.4">
      <c r="A53" s="413"/>
      <c r="B53" s="413"/>
      <c r="C53" s="71"/>
      <c r="D53" s="71"/>
      <c r="E53" s="71"/>
      <c r="F53" s="71"/>
      <c r="G53" s="71"/>
      <c r="H53" s="71"/>
      <c r="I53" s="71"/>
      <c r="J53" s="71"/>
      <c r="K53" s="71"/>
      <c r="L53" s="71"/>
      <c r="M53" s="71"/>
      <c r="N53" s="71"/>
    </row>
    <row r="54" spans="1:14" ht="22.8" hidden="1" x14ac:dyDescent="0.4">
      <c r="A54" s="413"/>
      <c r="B54" s="413"/>
      <c r="C54" s="71"/>
      <c r="D54" s="71"/>
      <c r="E54" s="71"/>
      <c r="F54" s="71"/>
      <c r="G54" s="71"/>
      <c r="H54" s="71"/>
      <c r="I54" s="71"/>
      <c r="J54" s="71"/>
      <c r="K54" s="71"/>
      <c r="L54" s="71"/>
      <c r="M54" s="71"/>
      <c r="N54" s="71"/>
    </row>
    <row r="55" spans="1:14" ht="22.8" hidden="1" x14ac:dyDescent="0.4">
      <c r="A55" s="413"/>
      <c r="B55" s="413"/>
      <c r="C55" s="71"/>
      <c r="D55" s="71"/>
      <c r="E55" s="71"/>
      <c r="F55" s="71"/>
      <c r="G55" s="71"/>
      <c r="H55" s="71"/>
      <c r="I55" s="71"/>
      <c r="J55" s="71"/>
      <c r="K55" s="71"/>
      <c r="L55" s="71"/>
      <c r="M55" s="71"/>
      <c r="N55" s="71"/>
    </row>
    <row r="56" spans="1:14" ht="22.8" hidden="1" x14ac:dyDescent="0.4">
      <c r="A56" s="413"/>
      <c r="B56" s="413"/>
      <c r="C56" s="71"/>
      <c r="D56" s="71"/>
      <c r="E56" s="71"/>
      <c r="F56" s="71"/>
      <c r="G56" s="71"/>
      <c r="H56" s="71"/>
      <c r="I56" s="71"/>
      <c r="J56" s="71"/>
      <c r="K56" s="71"/>
      <c r="L56" s="71"/>
      <c r="M56" s="71"/>
      <c r="N56" s="71"/>
    </row>
    <row r="57" spans="1:14" ht="22.8" hidden="1" x14ac:dyDescent="0.4">
      <c r="A57" s="413"/>
      <c r="B57" s="413"/>
      <c r="C57" s="71"/>
      <c r="D57" s="71"/>
      <c r="E57" s="71"/>
      <c r="F57" s="71"/>
      <c r="G57" s="71"/>
      <c r="H57" s="71"/>
      <c r="I57" s="71"/>
      <c r="J57" s="71"/>
      <c r="K57" s="71"/>
      <c r="L57" s="71"/>
      <c r="M57" s="71"/>
      <c r="N57" s="71"/>
    </row>
    <row r="58" spans="1:14" ht="22.8" hidden="1" x14ac:dyDescent="0.4">
      <c r="A58" s="413"/>
      <c r="B58" s="413"/>
      <c r="C58" s="71"/>
      <c r="D58" s="71"/>
      <c r="E58" s="71"/>
      <c r="F58" s="71"/>
      <c r="G58" s="71"/>
      <c r="H58" s="71"/>
      <c r="I58" s="71"/>
      <c r="J58" s="71"/>
      <c r="K58" s="71"/>
      <c r="L58" s="71"/>
      <c r="M58" s="71"/>
      <c r="N58" s="71"/>
    </row>
    <row r="59" spans="1:14" ht="22.8" hidden="1" x14ac:dyDescent="0.4">
      <c r="A59" s="413"/>
      <c r="B59" s="413"/>
      <c r="C59" s="71"/>
      <c r="D59" s="71"/>
      <c r="E59" s="71"/>
      <c r="F59" s="71"/>
      <c r="G59" s="71"/>
      <c r="H59" s="71"/>
      <c r="I59" s="71"/>
      <c r="J59" s="71"/>
      <c r="K59" s="71"/>
      <c r="L59" s="71"/>
      <c r="M59" s="71"/>
      <c r="N59" s="71"/>
    </row>
    <row r="60" spans="1:14" ht="22.8" hidden="1" x14ac:dyDescent="0.4">
      <c r="A60" s="413"/>
      <c r="B60" s="413"/>
      <c r="C60" s="71"/>
      <c r="D60" s="71"/>
      <c r="E60" s="71"/>
      <c r="F60" s="71"/>
      <c r="G60" s="71"/>
      <c r="H60" s="71"/>
      <c r="I60" s="71"/>
      <c r="J60" s="71"/>
      <c r="K60" s="71"/>
      <c r="L60" s="71"/>
      <c r="M60" s="71"/>
      <c r="N60" s="71"/>
    </row>
    <row r="61" spans="1:14" ht="22.8" hidden="1" x14ac:dyDescent="0.4">
      <c r="A61" s="413"/>
      <c r="B61" s="413"/>
      <c r="C61" s="71"/>
      <c r="D61" s="71"/>
      <c r="E61" s="71"/>
      <c r="F61" s="71"/>
      <c r="G61" s="71"/>
      <c r="H61" s="71"/>
      <c r="I61" s="71"/>
      <c r="J61" s="71"/>
      <c r="K61" s="71"/>
      <c r="L61" s="71"/>
      <c r="M61" s="71"/>
      <c r="N61" s="71"/>
    </row>
    <row r="62" spans="1:14" ht="22.8" hidden="1" x14ac:dyDescent="0.4">
      <c r="A62" s="413"/>
      <c r="B62" s="413"/>
      <c r="C62" s="71"/>
      <c r="D62" s="71"/>
      <c r="E62" s="71"/>
      <c r="F62" s="71"/>
      <c r="G62" s="71"/>
      <c r="H62" s="71"/>
      <c r="I62" s="71"/>
      <c r="J62" s="71"/>
      <c r="K62" s="71"/>
      <c r="L62" s="71"/>
      <c r="M62" s="71"/>
      <c r="N62" s="71"/>
    </row>
    <row r="63" spans="1:14" ht="22.8" hidden="1" x14ac:dyDescent="0.4">
      <c r="A63" s="413"/>
      <c r="B63" s="413"/>
      <c r="C63" s="71"/>
      <c r="D63" s="71"/>
      <c r="E63" s="71"/>
      <c r="F63" s="71"/>
      <c r="G63" s="71"/>
      <c r="H63" s="71"/>
      <c r="I63" s="71"/>
      <c r="J63" s="71"/>
      <c r="K63" s="71"/>
      <c r="L63" s="71"/>
      <c r="M63" s="71"/>
      <c r="N63" s="71"/>
    </row>
    <row r="64" spans="1:14" ht="22.8" hidden="1" x14ac:dyDescent="0.4">
      <c r="A64" s="413"/>
      <c r="B64" s="413"/>
      <c r="C64" s="71"/>
      <c r="D64" s="71"/>
      <c r="E64" s="71"/>
      <c r="F64" s="71"/>
      <c r="G64" s="71"/>
      <c r="H64" s="71"/>
      <c r="I64" s="71"/>
      <c r="J64" s="71"/>
      <c r="K64" s="71"/>
      <c r="L64" s="71"/>
      <c r="M64" s="71"/>
      <c r="N64" s="71"/>
    </row>
    <row r="65" spans="1:14" ht="22.8" hidden="1" x14ac:dyDescent="0.4">
      <c r="A65" s="413"/>
      <c r="B65" s="413"/>
      <c r="C65" s="71"/>
      <c r="D65" s="71"/>
      <c r="E65" s="71"/>
      <c r="F65" s="71"/>
      <c r="G65" s="71"/>
      <c r="H65" s="71"/>
      <c r="I65" s="71"/>
      <c r="J65" s="71"/>
      <c r="K65" s="71"/>
      <c r="L65" s="71"/>
      <c r="M65" s="71"/>
      <c r="N65" s="71"/>
    </row>
    <row r="66" spans="1:14" ht="22.8" hidden="1" x14ac:dyDescent="0.4">
      <c r="A66" s="413"/>
      <c r="B66" s="413"/>
      <c r="C66" s="71"/>
      <c r="D66" s="71"/>
      <c r="E66" s="71"/>
      <c r="F66" s="71"/>
      <c r="G66" s="71"/>
      <c r="H66" s="71"/>
      <c r="I66" s="71"/>
      <c r="J66" s="71"/>
      <c r="K66" s="71"/>
      <c r="L66" s="71"/>
      <c r="M66" s="71"/>
      <c r="N66" s="71"/>
    </row>
    <row r="67" spans="1:14" ht="22.8" hidden="1" x14ac:dyDescent="0.4">
      <c r="A67" s="413"/>
      <c r="B67" s="413"/>
      <c r="C67" s="71"/>
      <c r="D67" s="71"/>
      <c r="E67" s="71"/>
      <c r="F67" s="71"/>
      <c r="G67" s="71"/>
      <c r="H67" s="71"/>
      <c r="I67" s="71"/>
      <c r="J67" s="71"/>
      <c r="K67" s="71"/>
      <c r="L67" s="71"/>
      <c r="M67" s="71"/>
      <c r="N67" s="71"/>
    </row>
    <row r="68" spans="1:14" ht="22.8" hidden="1" x14ac:dyDescent="0.4">
      <c r="A68" s="413"/>
      <c r="B68" s="413"/>
      <c r="C68" s="71"/>
      <c r="D68" s="71"/>
      <c r="E68" s="71"/>
      <c r="F68" s="71"/>
      <c r="G68" s="71"/>
      <c r="H68" s="71"/>
      <c r="I68" s="71"/>
      <c r="J68" s="71"/>
      <c r="K68" s="71"/>
      <c r="L68" s="71"/>
      <c r="M68" s="71"/>
      <c r="N68" s="71"/>
    </row>
    <row r="69" spans="1:14" ht="22.8" x14ac:dyDescent="0.4">
      <c r="A69" s="413"/>
      <c r="B69" s="413"/>
      <c r="C69" s="71"/>
      <c r="D69" s="71"/>
      <c r="E69" s="71"/>
      <c r="F69" s="71"/>
      <c r="G69" s="71"/>
      <c r="H69" s="71"/>
      <c r="I69" s="71"/>
      <c r="J69" s="71"/>
      <c r="K69" s="71"/>
      <c r="L69" s="71"/>
      <c r="M69" s="71"/>
      <c r="N69" s="71"/>
    </row>
    <row r="70" spans="1:14" ht="22.8" x14ac:dyDescent="0.4">
      <c r="A70" s="413"/>
      <c r="B70" s="413"/>
      <c r="C70" s="71"/>
      <c r="D70" s="71"/>
      <c r="E70" s="71"/>
      <c r="F70" s="71"/>
      <c r="G70" s="71"/>
      <c r="H70" s="71"/>
      <c r="I70" s="71"/>
      <c r="J70" s="71"/>
      <c r="K70" s="71"/>
      <c r="L70" s="71"/>
      <c r="M70" s="71"/>
      <c r="N70" s="71"/>
    </row>
    <row r="71" spans="1:14" ht="22.8" x14ac:dyDescent="0.4">
      <c r="A71" s="413"/>
      <c r="B71" s="413"/>
      <c r="C71" s="71"/>
      <c r="D71" s="71"/>
      <c r="E71" s="71"/>
      <c r="F71" s="71"/>
      <c r="G71" s="71"/>
      <c r="H71" s="71"/>
      <c r="I71" s="71"/>
      <c r="J71" s="71"/>
      <c r="K71" s="71"/>
      <c r="L71" s="71"/>
      <c r="M71" s="71"/>
      <c r="N71" s="71"/>
    </row>
    <row r="72" spans="1:14" ht="22.8" x14ac:dyDescent="0.4">
      <c r="A72" s="413"/>
      <c r="B72" s="413"/>
      <c r="C72" s="71"/>
      <c r="D72" s="71"/>
      <c r="E72" s="71"/>
      <c r="F72" s="71"/>
      <c r="G72" s="71"/>
      <c r="H72" s="71"/>
      <c r="I72" s="71"/>
      <c r="J72" s="71"/>
      <c r="K72" s="71"/>
      <c r="L72" s="71"/>
      <c r="M72" s="71"/>
      <c r="N72" s="71"/>
    </row>
    <row r="73" spans="1:14" ht="22.8" x14ac:dyDescent="0.4">
      <c r="A73" s="413"/>
      <c r="B73" s="413"/>
      <c r="C73" s="71"/>
      <c r="D73" s="71"/>
      <c r="E73" s="71"/>
      <c r="F73" s="71"/>
      <c r="G73" s="71"/>
      <c r="H73" s="71"/>
      <c r="I73" s="71"/>
      <c r="J73" s="71"/>
      <c r="K73" s="71"/>
      <c r="L73" s="71"/>
      <c r="M73" s="71"/>
      <c r="N73" s="71"/>
    </row>
    <row r="74" spans="1:14" ht="22.8" x14ac:dyDescent="0.4">
      <c r="A74" s="413"/>
      <c r="B74" s="413"/>
      <c r="C74" s="71"/>
      <c r="D74" s="71"/>
      <c r="E74" s="71"/>
      <c r="F74" s="71"/>
      <c r="G74" s="71"/>
      <c r="H74" s="71"/>
      <c r="I74" s="71"/>
      <c r="J74" s="71"/>
      <c r="K74" s="71"/>
      <c r="L74" s="71"/>
      <c r="M74" s="71"/>
      <c r="N74" s="71"/>
    </row>
    <row r="75" spans="1:14" ht="22.8" x14ac:dyDescent="0.4">
      <c r="A75" s="413"/>
      <c r="B75" s="413"/>
      <c r="C75" s="71"/>
      <c r="D75" s="71"/>
      <c r="E75" s="71"/>
      <c r="F75" s="71"/>
      <c r="G75" s="71"/>
      <c r="H75" s="71"/>
      <c r="I75" s="71"/>
      <c r="J75" s="71"/>
      <c r="K75" s="71"/>
      <c r="L75" s="71"/>
      <c r="M75" s="71"/>
      <c r="N75" s="71"/>
    </row>
    <row r="76" spans="1:14" ht="22.8" x14ac:dyDescent="0.4">
      <c r="A76" s="413"/>
      <c r="B76" s="413"/>
      <c r="C76" s="71"/>
      <c r="D76" s="71"/>
      <c r="E76" s="71"/>
      <c r="F76" s="71"/>
      <c r="G76" s="71"/>
      <c r="H76" s="71"/>
      <c r="I76" s="71"/>
      <c r="J76" s="71"/>
      <c r="K76" s="71"/>
      <c r="L76" s="71"/>
      <c r="M76" s="71"/>
      <c r="N76" s="71"/>
    </row>
    <row r="77" spans="1:14" x14ac:dyDescent="0.3">
      <c r="A77" s="71"/>
      <c r="B77" s="71"/>
      <c r="C77" s="71"/>
      <c r="D77" s="71"/>
      <c r="E77" s="71"/>
      <c r="F77" s="71"/>
      <c r="G77" s="71"/>
      <c r="H77" s="71"/>
      <c r="I77" s="71"/>
      <c r="J77" s="71"/>
      <c r="K77" s="71"/>
      <c r="L77" s="71"/>
      <c r="M77" s="71"/>
      <c r="N77" s="71"/>
    </row>
    <row r="78" spans="1:14" x14ac:dyDescent="0.3">
      <c r="A78" s="71"/>
      <c r="B78" s="71"/>
      <c r="C78" s="71"/>
      <c r="D78" s="71"/>
      <c r="E78" s="71"/>
      <c r="F78" s="71"/>
      <c r="G78" s="71"/>
      <c r="H78" s="71"/>
      <c r="I78" s="71"/>
      <c r="J78" s="71"/>
      <c r="K78" s="71"/>
      <c r="L78" s="71"/>
      <c r="M78" s="71"/>
      <c r="N78" s="71"/>
    </row>
    <row r="79" spans="1:14" x14ac:dyDescent="0.3">
      <c r="A79" s="71"/>
      <c r="B79" s="71"/>
      <c r="C79" s="71"/>
      <c r="D79" s="71"/>
      <c r="E79" s="71"/>
      <c r="F79" s="71"/>
      <c r="G79" s="71"/>
      <c r="H79" s="71"/>
      <c r="I79" s="71"/>
      <c r="J79" s="71"/>
      <c r="K79" s="71"/>
      <c r="L79" s="71"/>
      <c r="M79" s="71"/>
      <c r="N79" s="71"/>
    </row>
    <row r="80" spans="1:14" x14ac:dyDescent="0.3">
      <c r="A80" s="71"/>
      <c r="B80" s="71"/>
      <c r="C80" s="71"/>
      <c r="D80" s="71"/>
      <c r="E80" s="71"/>
      <c r="F80" s="71"/>
      <c r="G80" s="71"/>
      <c r="H80" s="71"/>
      <c r="I80" s="71"/>
      <c r="J80" s="71"/>
      <c r="K80" s="71"/>
      <c r="L80" s="71"/>
      <c r="M80" s="71"/>
      <c r="N80" s="71"/>
    </row>
    <row r="81" spans="1:14" x14ac:dyDescent="0.3">
      <c r="A81" s="71"/>
      <c r="B81" s="71"/>
      <c r="C81" s="71"/>
      <c r="D81" s="71"/>
      <c r="E81" s="71"/>
      <c r="F81" s="71"/>
      <c r="G81" s="71"/>
      <c r="H81" s="71"/>
      <c r="I81" s="71"/>
      <c r="J81" s="71"/>
      <c r="K81" s="71"/>
      <c r="L81" s="71"/>
      <c r="M81" s="71"/>
      <c r="N81" s="71"/>
    </row>
    <row r="82" spans="1:14" x14ac:dyDescent="0.3">
      <c r="A82" s="71"/>
      <c r="B82" s="71"/>
      <c r="C82" s="71"/>
      <c r="D82" s="71"/>
      <c r="E82" s="71"/>
      <c r="F82" s="71"/>
      <c r="G82" s="71"/>
      <c r="H82" s="71"/>
      <c r="I82" s="71"/>
      <c r="J82" s="71"/>
      <c r="K82" s="71"/>
      <c r="L82" s="71"/>
      <c r="M82" s="71"/>
      <c r="N82" s="71"/>
    </row>
    <row r="83" spans="1:14" x14ac:dyDescent="0.3">
      <c r="A83" s="71"/>
      <c r="B83" s="71"/>
      <c r="C83" s="71"/>
      <c r="D83" s="71"/>
      <c r="E83" s="71"/>
      <c r="F83" s="71"/>
      <c r="G83" s="71"/>
      <c r="H83" s="71"/>
      <c r="I83" s="71"/>
      <c r="J83" s="71"/>
      <c r="K83" s="71"/>
      <c r="L83" s="71"/>
      <c r="M83" s="71"/>
      <c r="N83" s="71"/>
    </row>
    <row r="84" spans="1:14" x14ac:dyDescent="0.3">
      <c r="A84" s="71"/>
      <c r="B84" s="71"/>
      <c r="C84" s="71"/>
      <c r="D84" s="71"/>
      <c r="E84" s="71"/>
      <c r="F84" s="71"/>
      <c r="G84" s="71"/>
      <c r="H84" s="71"/>
      <c r="I84" s="71"/>
      <c r="J84" s="71"/>
      <c r="K84" s="71"/>
      <c r="L84" s="71"/>
      <c r="M84" s="71"/>
      <c r="N84" s="71"/>
    </row>
    <row r="85" spans="1:14" x14ac:dyDescent="0.3">
      <c r="A85" s="71"/>
      <c r="B85" s="71"/>
      <c r="C85" s="71"/>
      <c r="D85" s="71"/>
      <c r="E85" s="71"/>
      <c r="F85" s="71"/>
      <c r="G85" s="71"/>
      <c r="H85" s="71"/>
      <c r="I85" s="71"/>
      <c r="J85" s="71"/>
      <c r="K85" s="71"/>
      <c r="L85" s="71"/>
      <c r="M85" s="71"/>
      <c r="N85" s="71"/>
    </row>
    <row r="86" spans="1:14" x14ac:dyDescent="0.3">
      <c r="A86" s="71"/>
      <c r="B86" s="71"/>
      <c r="C86" s="71"/>
      <c r="D86" s="71"/>
      <c r="E86" s="71"/>
      <c r="F86" s="71"/>
      <c r="G86" s="71"/>
      <c r="H86" s="71"/>
      <c r="I86" s="71"/>
      <c r="J86" s="71"/>
      <c r="K86" s="71"/>
      <c r="L86" s="71"/>
      <c r="M86" s="71"/>
      <c r="N86" s="71"/>
    </row>
    <row r="87" spans="1:14" x14ac:dyDescent="0.3">
      <c r="A87" s="71"/>
      <c r="B87" s="71"/>
      <c r="C87" s="71"/>
      <c r="D87" s="71"/>
      <c r="E87" s="71"/>
      <c r="F87" s="71"/>
      <c r="G87" s="71"/>
      <c r="H87" s="71"/>
      <c r="I87" s="71"/>
      <c r="J87" s="71"/>
      <c r="K87" s="71"/>
      <c r="L87" s="71"/>
      <c r="M87" s="71"/>
      <c r="N87" s="71"/>
    </row>
    <row r="88" spans="1:14" x14ac:dyDescent="0.3">
      <c r="A88" s="71"/>
      <c r="B88" s="71"/>
      <c r="C88" s="71"/>
      <c r="D88" s="71"/>
      <c r="E88" s="71"/>
      <c r="F88" s="71"/>
      <c r="G88" s="71"/>
      <c r="H88" s="71"/>
      <c r="I88" s="71"/>
      <c r="J88" s="71"/>
      <c r="K88" s="71"/>
      <c r="L88" s="71"/>
      <c r="M88" s="71"/>
      <c r="N88" s="71"/>
    </row>
    <row r="89" spans="1:14" x14ac:dyDescent="0.3">
      <c r="A89" s="71"/>
      <c r="B89" s="71"/>
      <c r="C89" s="71"/>
      <c r="D89" s="71"/>
      <c r="E89" s="71"/>
      <c r="F89" s="71"/>
      <c r="G89" s="71"/>
      <c r="H89" s="71"/>
      <c r="I89" s="71"/>
      <c r="J89" s="71"/>
      <c r="K89" s="71"/>
      <c r="L89" s="71"/>
      <c r="M89" s="71"/>
      <c r="N89" s="71"/>
    </row>
    <row r="90" spans="1:14" x14ac:dyDescent="0.3">
      <c r="A90" s="71"/>
      <c r="B90" s="71"/>
      <c r="C90" s="71"/>
      <c r="D90" s="71"/>
      <c r="E90" s="71"/>
      <c r="F90" s="71"/>
      <c r="G90" s="71"/>
      <c r="H90" s="71"/>
      <c r="I90" s="71"/>
      <c r="J90" s="71"/>
      <c r="K90" s="71"/>
      <c r="L90" s="71"/>
      <c r="M90" s="71"/>
      <c r="N90" s="71"/>
    </row>
    <row r="91" spans="1:14" x14ac:dyDescent="0.3">
      <c r="A91" s="71"/>
      <c r="B91" s="71"/>
      <c r="C91" s="71"/>
      <c r="D91" s="71"/>
      <c r="E91" s="71"/>
      <c r="F91" s="71"/>
      <c r="G91" s="71"/>
      <c r="H91" s="71"/>
      <c r="I91" s="71"/>
      <c r="J91" s="71"/>
      <c r="K91" s="71"/>
      <c r="L91" s="71"/>
      <c r="M91" s="71"/>
      <c r="N91" s="71"/>
    </row>
    <row r="92" spans="1:14" x14ac:dyDescent="0.3">
      <c r="A92" s="71"/>
      <c r="B92" s="71"/>
      <c r="C92" s="71"/>
      <c r="D92" s="71"/>
      <c r="E92" s="71"/>
      <c r="F92" s="71"/>
      <c r="G92" s="71"/>
      <c r="H92" s="71"/>
      <c r="I92" s="71"/>
      <c r="J92" s="71"/>
      <c r="K92" s="71"/>
      <c r="L92" s="71"/>
      <c r="M92" s="71"/>
      <c r="N92" s="71"/>
    </row>
    <row r="93" spans="1:14" x14ac:dyDescent="0.3">
      <c r="A93" s="71"/>
      <c r="B93" s="71"/>
      <c r="C93" s="71"/>
      <c r="D93" s="71"/>
      <c r="E93" s="71"/>
      <c r="F93" s="71"/>
      <c r="G93" s="71"/>
      <c r="H93" s="71"/>
      <c r="I93" s="71"/>
      <c r="J93" s="71"/>
      <c r="K93" s="71"/>
      <c r="L93" s="71"/>
      <c r="M93" s="71"/>
      <c r="N93" s="71"/>
    </row>
    <row r="94" spans="1:14" x14ac:dyDescent="0.3">
      <c r="A94" s="71"/>
      <c r="B94" s="71"/>
      <c r="C94" s="71"/>
      <c r="D94" s="71"/>
      <c r="E94" s="71"/>
      <c r="F94" s="71"/>
      <c r="G94" s="71"/>
      <c r="H94" s="71"/>
      <c r="I94" s="71"/>
      <c r="J94" s="71"/>
      <c r="K94" s="71"/>
      <c r="L94" s="71"/>
      <c r="M94" s="71"/>
      <c r="N94" s="71"/>
    </row>
    <row r="95" spans="1:14" x14ac:dyDescent="0.3">
      <c r="A95" s="71"/>
      <c r="B95" s="71"/>
      <c r="C95" s="71"/>
      <c r="D95" s="71"/>
      <c r="E95" s="71"/>
      <c r="F95" s="71"/>
      <c r="G95" s="71"/>
      <c r="H95" s="71"/>
      <c r="I95" s="71"/>
      <c r="J95" s="71"/>
      <c r="K95" s="71"/>
      <c r="L95" s="71"/>
      <c r="M95" s="71"/>
      <c r="N95" s="71"/>
    </row>
    <row r="96" spans="1:14" x14ac:dyDescent="0.3">
      <c r="A96" s="71"/>
      <c r="B96" s="71"/>
      <c r="C96" s="71"/>
      <c r="D96" s="71"/>
      <c r="E96" s="71"/>
      <c r="F96" s="71"/>
      <c r="G96" s="71"/>
      <c r="H96" s="71"/>
      <c r="I96" s="71"/>
      <c r="J96" s="71"/>
      <c r="K96" s="71"/>
      <c r="L96" s="71"/>
      <c r="M96" s="71"/>
      <c r="N96" s="71"/>
    </row>
    <row r="97" spans="1:14" x14ac:dyDescent="0.3">
      <c r="A97" s="71"/>
      <c r="B97" s="71"/>
      <c r="C97" s="71"/>
      <c r="D97" s="71"/>
      <c r="E97" s="71"/>
      <c r="F97" s="71"/>
      <c r="G97" s="71"/>
      <c r="H97" s="71"/>
      <c r="I97" s="71"/>
      <c r="J97" s="71"/>
      <c r="K97" s="71"/>
      <c r="L97" s="71"/>
      <c r="M97" s="71"/>
      <c r="N97" s="71"/>
    </row>
    <row r="98" spans="1:14" x14ac:dyDescent="0.3">
      <c r="A98" s="71"/>
      <c r="B98" s="71"/>
      <c r="C98" s="71"/>
      <c r="D98" s="71"/>
      <c r="E98" s="71"/>
      <c r="F98" s="71"/>
      <c r="G98" s="71"/>
      <c r="H98" s="71"/>
      <c r="I98" s="71"/>
      <c r="J98" s="71"/>
      <c r="K98" s="71"/>
      <c r="L98" s="71"/>
      <c r="M98" s="71"/>
      <c r="N98" s="71"/>
    </row>
    <row r="99" spans="1:14" x14ac:dyDescent="0.3">
      <c r="A99" s="71"/>
      <c r="B99" s="71"/>
      <c r="C99" s="71"/>
      <c r="D99" s="71"/>
      <c r="E99" s="71"/>
      <c r="F99" s="71"/>
      <c r="G99" s="71"/>
      <c r="H99" s="71"/>
      <c r="I99" s="71"/>
      <c r="J99" s="71"/>
      <c r="K99" s="71"/>
      <c r="L99" s="71"/>
      <c r="M99" s="71"/>
      <c r="N99" s="71"/>
    </row>
    <row r="100" spans="1:14" x14ac:dyDescent="0.3">
      <c r="A100" s="71"/>
      <c r="B100" s="71"/>
      <c r="C100" s="71"/>
      <c r="D100" s="71"/>
      <c r="E100" s="71"/>
      <c r="F100" s="71"/>
      <c r="G100" s="71"/>
      <c r="H100" s="71"/>
      <c r="I100" s="71"/>
      <c r="J100" s="71"/>
      <c r="K100" s="71"/>
      <c r="L100" s="71"/>
      <c r="M100" s="71"/>
      <c r="N100" s="71"/>
    </row>
    <row r="101" spans="1:14" x14ac:dyDescent="0.3">
      <c r="A101" s="71"/>
      <c r="B101" s="71"/>
      <c r="C101" s="71"/>
      <c r="D101" s="71"/>
      <c r="E101" s="71"/>
      <c r="F101" s="71"/>
      <c r="G101" s="71"/>
      <c r="H101" s="71"/>
      <c r="I101" s="71"/>
      <c r="J101" s="71"/>
      <c r="K101" s="71"/>
      <c r="L101" s="71"/>
      <c r="M101" s="71"/>
      <c r="N101" s="71"/>
    </row>
    <row r="102" spans="1:14" x14ac:dyDescent="0.3">
      <c r="A102" s="71"/>
      <c r="B102" s="71"/>
      <c r="C102" s="71"/>
      <c r="D102" s="71"/>
      <c r="E102" s="71"/>
      <c r="F102" s="71"/>
      <c r="G102" s="71"/>
      <c r="H102" s="71"/>
      <c r="I102" s="71"/>
      <c r="J102" s="71"/>
      <c r="K102" s="71"/>
      <c r="L102" s="71"/>
      <c r="M102" s="71"/>
      <c r="N102" s="71"/>
    </row>
    <row r="103" spans="1:14" x14ac:dyDescent="0.3">
      <c r="A103" s="71"/>
      <c r="B103" s="71"/>
      <c r="C103" s="71"/>
      <c r="D103" s="71"/>
      <c r="E103" s="71"/>
      <c r="F103" s="71"/>
      <c r="G103" s="71"/>
      <c r="H103" s="71"/>
      <c r="I103" s="71"/>
      <c r="J103" s="71"/>
      <c r="K103" s="71"/>
      <c r="L103" s="71"/>
      <c r="M103" s="71"/>
      <c r="N103" s="71"/>
    </row>
    <row r="104" spans="1:14" x14ac:dyDescent="0.3">
      <c r="A104" s="71"/>
      <c r="B104" s="71"/>
      <c r="C104" s="71"/>
      <c r="D104" s="71"/>
      <c r="E104" s="71"/>
      <c r="F104" s="71"/>
      <c r="G104" s="71"/>
      <c r="H104" s="71"/>
      <c r="I104" s="71"/>
      <c r="J104" s="71"/>
      <c r="K104" s="71"/>
      <c r="L104" s="71"/>
      <c r="M104" s="71"/>
      <c r="N104" s="71"/>
    </row>
  </sheetData>
  <sheetProtection password="CAC7" sheet="1" objects="1" scenarios="1"/>
  <mergeCells count="35">
    <mergeCell ref="K34:N34"/>
    <mergeCell ref="C22:D22"/>
    <mergeCell ref="K23:N23"/>
    <mergeCell ref="K25:N25"/>
    <mergeCell ref="K26:N26"/>
    <mergeCell ref="K27:N27"/>
    <mergeCell ref="K29:N29"/>
    <mergeCell ref="K30:N30"/>
    <mergeCell ref="K31:N31"/>
    <mergeCell ref="K32:N32"/>
    <mergeCell ref="K33:N33"/>
    <mergeCell ref="K28:N28"/>
    <mergeCell ref="C16:F16"/>
    <mergeCell ref="C17:F17"/>
    <mergeCell ref="A21:D21"/>
    <mergeCell ref="K22:N22"/>
    <mergeCell ref="J21:J22"/>
    <mergeCell ref="E21:I21"/>
    <mergeCell ref="C15:F15"/>
    <mergeCell ref="C4:L4"/>
    <mergeCell ref="C5:F5"/>
    <mergeCell ref="C6:F6"/>
    <mergeCell ref="C7:F7"/>
    <mergeCell ref="C8:F8"/>
    <mergeCell ref="C9:F9"/>
    <mergeCell ref="C10:F10"/>
    <mergeCell ref="C11:F11"/>
    <mergeCell ref="C12:F12"/>
    <mergeCell ref="C13:F13"/>
    <mergeCell ref="C14:F14"/>
    <mergeCell ref="A1:B1"/>
    <mergeCell ref="A2:B2"/>
    <mergeCell ref="E1:F1"/>
    <mergeCell ref="G1:O1"/>
    <mergeCell ref="G2:O2"/>
  </mergeCells>
  <conditionalFormatting sqref="O6:O17">
    <cfRule type="containsText" dxfId="18" priority="1" operator="containsText" text="new">
      <formula>NOT(ISERROR(SEARCH("new",O6)))</formula>
    </cfRule>
    <cfRule type="containsText" dxfId="17" priority="2" operator="containsText" text="none allocated">
      <formula>NOT(ISERROR(SEARCH("none allocated",O6)))</formula>
    </cfRule>
    <cfRule type="cellIs" dxfId="16" priority="3" stopIfTrue="1" operator="lessThanOrEqual">
      <formula>-0.25</formula>
    </cfRule>
    <cfRule type="cellIs" dxfId="15"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28"/>
  <sheetViews>
    <sheetView topLeftCell="B1" zoomScale="40" zoomScaleNormal="40" zoomScaleSheetLayoutView="30" zoomScalePageLayoutView="80" workbookViewId="0">
      <selection activeCell="C11" sqref="C11:F11"/>
    </sheetView>
  </sheetViews>
  <sheetFormatPr defaultColWidth="9.109375" defaultRowHeight="17.399999999999999" x14ac:dyDescent="0.3"/>
  <cols>
    <col min="1" max="1" width="15.5546875" style="3" customWidth="1"/>
    <col min="2" max="2" width="39.88671875" style="3" customWidth="1"/>
    <col min="3" max="3" width="62" style="3" customWidth="1"/>
    <col min="4" max="4" width="49.21875" style="3" customWidth="1"/>
    <col min="5" max="5" width="19.77734375" style="3" customWidth="1"/>
    <col min="6" max="6" width="32.21875" style="3" customWidth="1"/>
    <col min="7" max="7" width="30.44140625" style="3" customWidth="1"/>
    <col min="8" max="11" width="28" style="3" customWidth="1"/>
    <col min="12" max="12" width="30.88671875" style="3" customWidth="1"/>
    <col min="13" max="13" width="30.77734375" style="3" customWidth="1"/>
    <col min="14" max="14" width="25.88671875" style="3" customWidth="1"/>
    <col min="15" max="15" width="23" style="3" customWidth="1"/>
    <col min="16" max="16" width="38.44140625" style="3" customWidth="1"/>
    <col min="17" max="17" width="30.21875" style="3" hidden="1" customWidth="1"/>
    <col min="18" max="16384" width="9.109375" style="3"/>
  </cols>
  <sheetData>
    <row r="1" spans="1:17" s="5" customFormat="1" ht="54" customHeight="1" x14ac:dyDescent="0.25">
      <c r="A1" s="663" t="s">
        <v>200</v>
      </c>
      <c r="B1" s="664"/>
      <c r="C1" s="581">
        <f>'1.0 Customer Attraction'!C1</f>
        <v>73</v>
      </c>
      <c r="D1" s="582" t="s">
        <v>1</v>
      </c>
      <c r="E1" s="707" t="str">
        <f>'1.0 Customer Attraction'!E1:F1</f>
        <v>2017-2026</v>
      </c>
      <c r="F1" s="708"/>
      <c r="G1" s="671" t="s">
        <v>268</v>
      </c>
      <c r="H1" s="672"/>
      <c r="I1" s="672"/>
      <c r="J1" s="672"/>
      <c r="K1" s="672"/>
      <c r="L1" s="672"/>
      <c r="M1" s="672"/>
      <c r="N1" s="672"/>
      <c r="O1" s="673"/>
      <c r="Q1" s="6"/>
    </row>
    <row r="2" spans="1:17" s="5" customFormat="1" ht="54" customHeight="1" x14ac:dyDescent="0.25">
      <c r="A2" s="663" t="s">
        <v>0</v>
      </c>
      <c r="B2" s="665"/>
      <c r="C2" s="583" t="str">
        <f>'1.0 Customer Attraction'!C2</f>
        <v>Chinatown</v>
      </c>
      <c r="D2" s="584"/>
      <c r="E2" s="584"/>
      <c r="F2" s="585"/>
      <c r="G2" s="661" t="s">
        <v>166</v>
      </c>
      <c r="H2" s="661"/>
      <c r="I2" s="661"/>
      <c r="J2" s="661"/>
      <c r="K2" s="661"/>
      <c r="L2" s="661"/>
      <c r="M2" s="661"/>
      <c r="N2" s="661"/>
      <c r="O2" s="662"/>
      <c r="Q2" s="7"/>
    </row>
    <row r="3" spans="1:17" s="8" customFormat="1" ht="21.75" customHeight="1" x14ac:dyDescent="0.35"/>
    <row r="4" spans="1:17" s="4" customFormat="1" ht="21" x14ac:dyDescent="0.35">
      <c r="A4" s="9"/>
      <c r="B4" s="10"/>
      <c r="C4" s="696" t="s">
        <v>128</v>
      </c>
      <c r="D4" s="697"/>
      <c r="E4" s="697"/>
      <c r="F4" s="697"/>
      <c r="G4" s="697"/>
      <c r="H4" s="697"/>
      <c r="I4" s="697"/>
      <c r="J4" s="697"/>
      <c r="K4" s="697"/>
      <c r="L4" s="698"/>
      <c r="M4" s="77"/>
      <c r="N4" s="8"/>
      <c r="O4" s="8"/>
      <c r="P4" s="8"/>
      <c r="Q4" s="8"/>
    </row>
    <row r="5" spans="1:17" s="4" customFormat="1" ht="67.5" customHeight="1" x14ac:dyDescent="0.35">
      <c r="A5" s="109">
        <v>6</v>
      </c>
      <c r="B5" s="79" t="s">
        <v>56</v>
      </c>
      <c r="C5" s="723" t="s">
        <v>205</v>
      </c>
      <c r="D5" s="724"/>
      <c r="E5" s="724"/>
      <c r="F5" s="725"/>
      <c r="G5" s="118" t="s">
        <v>293</v>
      </c>
      <c r="H5" s="118" t="s">
        <v>106</v>
      </c>
      <c r="I5" s="118" t="s">
        <v>4</v>
      </c>
      <c r="J5" s="496" t="s">
        <v>107</v>
      </c>
      <c r="K5" s="118" t="s">
        <v>263</v>
      </c>
      <c r="L5" s="118" t="s">
        <v>273</v>
      </c>
      <c r="M5" s="118" t="s">
        <v>248</v>
      </c>
      <c r="N5" s="479" t="s">
        <v>249</v>
      </c>
      <c r="O5" s="469" t="s">
        <v>251</v>
      </c>
      <c r="P5" s="8"/>
      <c r="Q5" s="8"/>
    </row>
    <row r="6" spans="1:17" s="4" customFormat="1" ht="53.25" customHeight="1" x14ac:dyDescent="0.45">
      <c r="A6" s="37">
        <v>6.01</v>
      </c>
      <c r="B6" s="32" t="s">
        <v>57</v>
      </c>
      <c r="C6" s="674" t="s">
        <v>311</v>
      </c>
      <c r="D6" s="675"/>
      <c r="E6" s="675"/>
      <c r="F6" s="676"/>
      <c r="G6" s="43"/>
      <c r="H6" s="177">
        <v>0</v>
      </c>
      <c r="I6" s="384"/>
      <c r="J6" s="177">
        <v>0</v>
      </c>
      <c r="K6" s="177">
        <v>0</v>
      </c>
      <c r="L6" s="178">
        <f>SUM(G6:K6)</f>
        <v>0</v>
      </c>
      <c r="M6" s="180">
        <v>500</v>
      </c>
      <c r="N6" s="481">
        <f t="shared" ref="N6:N27" si="0">L6-M6</f>
        <v>-500</v>
      </c>
      <c r="O6" s="539">
        <f t="shared" ref="O6:O26" si="1">IF(AND(L6=0,M6=0),"none allocated",IF(M6=0,"new",N6/M6))</f>
        <v>-1</v>
      </c>
      <c r="P6" s="8"/>
      <c r="Q6" s="8"/>
    </row>
    <row r="7" spans="1:17" s="4" customFormat="1" ht="53.25" customHeight="1" x14ac:dyDescent="0.45">
      <c r="A7" s="38">
        <v>6.02</v>
      </c>
      <c r="B7" s="32" t="s">
        <v>58</v>
      </c>
      <c r="C7" s="674" t="s">
        <v>398</v>
      </c>
      <c r="D7" s="675"/>
      <c r="E7" s="675"/>
      <c r="F7" s="676"/>
      <c r="G7" s="43">
        <v>2400</v>
      </c>
      <c r="H7" s="177">
        <v>0</v>
      </c>
      <c r="I7" s="384" t="s">
        <v>128</v>
      </c>
      <c r="J7" s="179">
        <v>0</v>
      </c>
      <c r="K7" s="177">
        <v>0</v>
      </c>
      <c r="L7" s="178">
        <f t="shared" ref="L7:L26" si="2">SUM(G7:K7)</f>
        <v>2400</v>
      </c>
      <c r="M7" s="180">
        <v>5000</v>
      </c>
      <c r="N7" s="481">
        <f t="shared" si="0"/>
        <v>-2600</v>
      </c>
      <c r="O7" s="539">
        <f t="shared" si="1"/>
        <v>-0.52</v>
      </c>
      <c r="P7" s="8"/>
      <c r="Q7" s="8"/>
    </row>
    <row r="8" spans="1:17" s="4" customFormat="1" ht="53.25" customHeight="1" x14ac:dyDescent="0.45">
      <c r="A8" s="38">
        <v>6.03</v>
      </c>
      <c r="B8" s="32" t="s">
        <v>59</v>
      </c>
      <c r="C8" s="674" t="s">
        <v>414</v>
      </c>
      <c r="D8" s="675"/>
      <c r="E8" s="675"/>
      <c r="F8" s="676"/>
      <c r="G8" s="43">
        <v>1800</v>
      </c>
      <c r="H8" s="177">
        <v>0</v>
      </c>
      <c r="I8" s="384" t="s">
        <v>128</v>
      </c>
      <c r="J8" s="179">
        <v>0</v>
      </c>
      <c r="K8" s="177">
        <v>0</v>
      </c>
      <c r="L8" s="178">
        <f t="shared" si="2"/>
        <v>1800</v>
      </c>
      <c r="M8" s="180">
        <v>1500</v>
      </c>
      <c r="N8" s="481">
        <f t="shared" si="0"/>
        <v>300</v>
      </c>
      <c r="O8" s="539">
        <f t="shared" si="1"/>
        <v>0.2</v>
      </c>
      <c r="P8" s="8"/>
      <c r="Q8" s="8"/>
    </row>
    <row r="9" spans="1:17" s="4" customFormat="1" ht="53.25" customHeight="1" x14ac:dyDescent="0.45">
      <c r="A9" s="38">
        <v>6.04</v>
      </c>
      <c r="B9" s="32" t="s">
        <v>60</v>
      </c>
      <c r="C9" s="674" t="s">
        <v>415</v>
      </c>
      <c r="D9" s="675"/>
      <c r="E9" s="675"/>
      <c r="F9" s="676"/>
      <c r="G9" s="43">
        <v>2000</v>
      </c>
      <c r="H9" s="177">
        <v>0</v>
      </c>
      <c r="I9" s="384" t="s">
        <v>128</v>
      </c>
      <c r="J9" s="179">
        <v>0</v>
      </c>
      <c r="K9" s="177">
        <v>0</v>
      </c>
      <c r="L9" s="178">
        <f t="shared" si="2"/>
        <v>2000</v>
      </c>
      <c r="M9" s="180">
        <v>0</v>
      </c>
      <c r="N9" s="481">
        <f t="shared" si="0"/>
        <v>2000</v>
      </c>
      <c r="O9" s="539" t="str">
        <f t="shared" si="1"/>
        <v>new</v>
      </c>
      <c r="P9" s="8"/>
      <c r="Q9" s="8"/>
    </row>
    <row r="10" spans="1:17" s="4" customFormat="1" ht="53.25" customHeight="1" x14ac:dyDescent="0.45">
      <c r="A10" s="38">
        <v>6.05</v>
      </c>
      <c r="B10" s="32" t="s">
        <v>61</v>
      </c>
      <c r="C10" s="674" t="s">
        <v>416</v>
      </c>
      <c r="D10" s="675"/>
      <c r="E10" s="675"/>
      <c r="F10" s="676"/>
      <c r="G10" s="43">
        <v>500</v>
      </c>
      <c r="H10" s="177">
        <v>0</v>
      </c>
      <c r="I10" s="384"/>
      <c r="J10" s="179">
        <v>0</v>
      </c>
      <c r="K10" s="177">
        <v>0</v>
      </c>
      <c r="L10" s="178">
        <f t="shared" si="2"/>
        <v>500</v>
      </c>
      <c r="M10" s="180">
        <v>0</v>
      </c>
      <c r="N10" s="481">
        <f t="shared" si="0"/>
        <v>500</v>
      </c>
      <c r="O10" s="539" t="str">
        <f t="shared" si="1"/>
        <v>new</v>
      </c>
      <c r="P10" s="8"/>
      <c r="Q10" s="8"/>
    </row>
    <row r="11" spans="1:17" s="4" customFormat="1" ht="53.25" customHeight="1" x14ac:dyDescent="0.45">
      <c r="A11" s="38">
        <v>6.06</v>
      </c>
      <c r="B11" s="84" t="s">
        <v>62</v>
      </c>
      <c r="C11" s="674" t="s">
        <v>417</v>
      </c>
      <c r="D11" s="675"/>
      <c r="E11" s="675"/>
      <c r="F11" s="676"/>
      <c r="G11" s="43">
        <v>500</v>
      </c>
      <c r="H11" s="177">
        <v>0</v>
      </c>
      <c r="I11" s="384" t="s">
        <v>128</v>
      </c>
      <c r="J11" s="179">
        <v>0</v>
      </c>
      <c r="K11" s="177">
        <v>0</v>
      </c>
      <c r="L11" s="178">
        <f t="shared" si="2"/>
        <v>500</v>
      </c>
      <c r="M11" s="180">
        <v>0</v>
      </c>
      <c r="N11" s="481">
        <f t="shared" si="0"/>
        <v>500</v>
      </c>
      <c r="O11" s="539" t="str">
        <f t="shared" si="1"/>
        <v>new</v>
      </c>
      <c r="P11" s="8"/>
      <c r="Q11" s="8"/>
    </row>
    <row r="12" spans="1:17" s="4" customFormat="1" ht="53.25" customHeight="1" x14ac:dyDescent="0.45">
      <c r="A12" s="38">
        <v>6.07</v>
      </c>
      <c r="B12" s="84" t="s">
        <v>63</v>
      </c>
      <c r="C12" s="674" t="s">
        <v>311</v>
      </c>
      <c r="D12" s="675"/>
      <c r="E12" s="675"/>
      <c r="F12" s="676"/>
      <c r="G12" s="43">
        <v>0</v>
      </c>
      <c r="H12" s="177">
        <v>0</v>
      </c>
      <c r="I12" s="384"/>
      <c r="J12" s="179">
        <v>0</v>
      </c>
      <c r="K12" s="177">
        <v>0</v>
      </c>
      <c r="L12" s="178">
        <f t="shared" si="2"/>
        <v>0</v>
      </c>
      <c r="M12" s="180">
        <v>0</v>
      </c>
      <c r="N12" s="481">
        <f t="shared" si="0"/>
        <v>0</v>
      </c>
      <c r="O12" s="539" t="str">
        <f t="shared" si="1"/>
        <v>none allocated</v>
      </c>
      <c r="P12" s="8"/>
      <c r="Q12" s="8"/>
    </row>
    <row r="13" spans="1:17" s="4" customFormat="1" ht="53.25" customHeight="1" x14ac:dyDescent="0.45">
      <c r="A13" s="38">
        <v>6.08</v>
      </c>
      <c r="B13" s="84" t="s">
        <v>64</v>
      </c>
      <c r="C13" s="674" t="s">
        <v>418</v>
      </c>
      <c r="D13" s="675"/>
      <c r="E13" s="675"/>
      <c r="F13" s="676"/>
      <c r="G13" s="43">
        <v>300</v>
      </c>
      <c r="H13" s="177">
        <v>0</v>
      </c>
      <c r="I13" s="384" t="s">
        <v>128</v>
      </c>
      <c r="J13" s="179">
        <v>0</v>
      </c>
      <c r="K13" s="177">
        <v>0</v>
      </c>
      <c r="L13" s="178">
        <f t="shared" si="2"/>
        <v>300</v>
      </c>
      <c r="M13" s="180">
        <v>0</v>
      </c>
      <c r="N13" s="481">
        <f t="shared" si="0"/>
        <v>300</v>
      </c>
      <c r="O13" s="539" t="str">
        <f t="shared" si="1"/>
        <v>new</v>
      </c>
      <c r="P13" s="8"/>
      <c r="Q13" s="8"/>
    </row>
    <row r="14" spans="1:17" s="4" customFormat="1" ht="53.25" customHeight="1" x14ac:dyDescent="0.45">
      <c r="A14" s="38">
        <v>6.09</v>
      </c>
      <c r="B14" s="84" t="s">
        <v>65</v>
      </c>
      <c r="C14" s="674" t="s">
        <v>311</v>
      </c>
      <c r="D14" s="675"/>
      <c r="E14" s="675"/>
      <c r="F14" s="676"/>
      <c r="G14" s="43">
        <v>0</v>
      </c>
      <c r="H14" s="177">
        <v>0</v>
      </c>
      <c r="I14" s="384" t="s">
        <v>128</v>
      </c>
      <c r="J14" s="179">
        <v>0</v>
      </c>
      <c r="K14" s="177">
        <v>0</v>
      </c>
      <c r="L14" s="178">
        <f t="shared" si="2"/>
        <v>0</v>
      </c>
      <c r="M14" s="180">
        <v>0</v>
      </c>
      <c r="N14" s="481">
        <f t="shared" si="0"/>
        <v>0</v>
      </c>
      <c r="O14" s="539" t="str">
        <f t="shared" si="1"/>
        <v>none allocated</v>
      </c>
      <c r="P14" s="8"/>
      <c r="Q14" s="8"/>
    </row>
    <row r="15" spans="1:17" s="4" customFormat="1" ht="53.25" customHeight="1" x14ac:dyDescent="0.45">
      <c r="A15" s="38">
        <v>6.1</v>
      </c>
      <c r="B15" s="32" t="s">
        <v>202</v>
      </c>
      <c r="C15" s="735" t="s">
        <v>165</v>
      </c>
      <c r="D15" s="736"/>
      <c r="E15" s="736"/>
      <c r="F15" s="737"/>
      <c r="G15" s="43">
        <v>0</v>
      </c>
      <c r="H15" s="177">
        <v>0</v>
      </c>
      <c r="I15" s="384" t="s">
        <v>128</v>
      </c>
      <c r="J15" s="179">
        <v>0</v>
      </c>
      <c r="K15" s="177">
        <v>0</v>
      </c>
      <c r="L15" s="178">
        <f t="shared" si="2"/>
        <v>0</v>
      </c>
      <c r="M15" s="180">
        <v>500</v>
      </c>
      <c r="N15" s="481">
        <f t="shared" si="0"/>
        <v>-500</v>
      </c>
      <c r="O15" s="539">
        <f t="shared" si="1"/>
        <v>-1</v>
      </c>
      <c r="P15" s="8"/>
      <c r="Q15" s="8"/>
    </row>
    <row r="16" spans="1:17" s="4" customFormat="1" ht="53.25" customHeight="1" x14ac:dyDescent="0.45">
      <c r="A16" s="38">
        <v>6.11</v>
      </c>
      <c r="B16" s="84" t="s">
        <v>67</v>
      </c>
      <c r="C16" s="674" t="s">
        <v>311</v>
      </c>
      <c r="D16" s="675"/>
      <c r="E16" s="675"/>
      <c r="F16" s="676"/>
      <c r="G16" s="43">
        <v>0</v>
      </c>
      <c r="H16" s="177">
        <v>0</v>
      </c>
      <c r="I16" s="384" t="s">
        <v>128</v>
      </c>
      <c r="J16" s="179">
        <v>0</v>
      </c>
      <c r="K16" s="177">
        <v>0</v>
      </c>
      <c r="L16" s="178">
        <f t="shared" si="2"/>
        <v>0</v>
      </c>
      <c r="M16" s="180">
        <v>0</v>
      </c>
      <c r="N16" s="481">
        <f t="shared" si="0"/>
        <v>0</v>
      </c>
      <c r="O16" s="539" t="str">
        <f t="shared" si="1"/>
        <v>none allocated</v>
      </c>
      <c r="P16" s="8"/>
      <c r="Q16" s="8"/>
    </row>
    <row r="17" spans="1:17" s="4" customFormat="1" ht="53.25" customHeight="1" x14ac:dyDescent="0.45">
      <c r="A17" s="38">
        <v>6.12</v>
      </c>
      <c r="B17" s="84" t="s">
        <v>159</v>
      </c>
      <c r="C17" s="743" t="s">
        <v>163</v>
      </c>
      <c r="D17" s="744"/>
      <c r="E17" s="744"/>
      <c r="F17" s="745"/>
      <c r="G17" s="43">
        <v>0</v>
      </c>
      <c r="H17" s="177">
        <v>0</v>
      </c>
      <c r="I17" s="384"/>
      <c r="J17" s="179">
        <v>0</v>
      </c>
      <c r="K17" s="177">
        <v>0</v>
      </c>
      <c r="L17" s="178">
        <f t="shared" si="2"/>
        <v>0</v>
      </c>
      <c r="M17" s="180">
        <v>300</v>
      </c>
      <c r="N17" s="481">
        <f t="shared" si="0"/>
        <v>-300</v>
      </c>
      <c r="O17" s="539">
        <f t="shared" si="1"/>
        <v>-1</v>
      </c>
      <c r="P17" s="8"/>
      <c r="Q17" s="8"/>
    </row>
    <row r="18" spans="1:17" s="4" customFormat="1" ht="53.25" customHeight="1" x14ac:dyDescent="0.45">
      <c r="A18" s="38" t="s">
        <v>141</v>
      </c>
      <c r="B18" s="32" t="s">
        <v>158</v>
      </c>
      <c r="C18" s="743" t="s">
        <v>164</v>
      </c>
      <c r="D18" s="744"/>
      <c r="E18" s="744"/>
      <c r="F18" s="745"/>
      <c r="G18" s="43">
        <v>0</v>
      </c>
      <c r="H18" s="177">
        <v>0</v>
      </c>
      <c r="I18" s="384"/>
      <c r="J18" s="179">
        <v>0</v>
      </c>
      <c r="K18" s="177">
        <v>0</v>
      </c>
      <c r="L18" s="178">
        <f>SUM(G18:K18)</f>
        <v>0</v>
      </c>
      <c r="M18" s="180">
        <v>0</v>
      </c>
      <c r="N18" s="481">
        <f t="shared" si="0"/>
        <v>0</v>
      </c>
      <c r="O18" s="539" t="str">
        <f t="shared" si="1"/>
        <v>none allocated</v>
      </c>
      <c r="P18" s="8"/>
      <c r="Q18" s="8"/>
    </row>
    <row r="19" spans="1:17" s="4" customFormat="1" ht="53.25" customHeight="1" x14ac:dyDescent="0.45">
      <c r="A19" s="38">
        <v>6.13</v>
      </c>
      <c r="B19" s="84" t="s">
        <v>68</v>
      </c>
      <c r="C19" s="674" t="s">
        <v>311</v>
      </c>
      <c r="D19" s="675"/>
      <c r="E19" s="675"/>
      <c r="F19" s="676"/>
      <c r="G19" s="43">
        <v>0</v>
      </c>
      <c r="H19" s="177">
        <v>0</v>
      </c>
      <c r="I19" s="384"/>
      <c r="J19" s="179">
        <v>0</v>
      </c>
      <c r="K19" s="177">
        <v>0</v>
      </c>
      <c r="L19" s="178">
        <f t="shared" si="2"/>
        <v>0</v>
      </c>
      <c r="M19" s="180">
        <v>0</v>
      </c>
      <c r="N19" s="481">
        <f t="shared" si="0"/>
        <v>0</v>
      </c>
      <c r="O19" s="539" t="str">
        <f t="shared" si="1"/>
        <v>none allocated</v>
      </c>
      <c r="P19" s="8"/>
      <c r="Q19" s="8"/>
    </row>
    <row r="20" spans="1:17" s="4" customFormat="1" ht="53.25" customHeight="1" x14ac:dyDescent="0.45">
      <c r="A20" s="38">
        <v>6.14</v>
      </c>
      <c r="B20" s="84" t="s">
        <v>69</v>
      </c>
      <c r="C20" s="674" t="s">
        <v>311</v>
      </c>
      <c r="D20" s="675"/>
      <c r="E20" s="675"/>
      <c r="F20" s="676"/>
      <c r="G20" s="43">
        <v>0</v>
      </c>
      <c r="H20" s="177">
        <v>0</v>
      </c>
      <c r="I20" s="384" t="s">
        <v>128</v>
      </c>
      <c r="J20" s="179">
        <v>0</v>
      </c>
      <c r="K20" s="177">
        <v>0</v>
      </c>
      <c r="L20" s="178">
        <f t="shared" si="2"/>
        <v>0</v>
      </c>
      <c r="M20" s="180">
        <v>0</v>
      </c>
      <c r="N20" s="481">
        <f t="shared" si="0"/>
        <v>0</v>
      </c>
      <c r="O20" s="539" t="str">
        <f t="shared" si="1"/>
        <v>none allocated</v>
      </c>
      <c r="P20" s="8"/>
      <c r="Q20" s="8"/>
    </row>
    <row r="21" spans="1:17" s="4" customFormat="1" ht="53.25" customHeight="1" x14ac:dyDescent="0.45">
      <c r="A21" s="38">
        <v>6.15</v>
      </c>
      <c r="B21" s="84" t="s">
        <v>70</v>
      </c>
      <c r="C21" s="674" t="s">
        <v>311</v>
      </c>
      <c r="D21" s="675"/>
      <c r="E21" s="675"/>
      <c r="F21" s="676"/>
      <c r="G21" s="43">
        <v>0</v>
      </c>
      <c r="H21" s="177">
        <v>0</v>
      </c>
      <c r="I21" s="384" t="s">
        <v>128</v>
      </c>
      <c r="J21" s="179">
        <v>0</v>
      </c>
      <c r="K21" s="177">
        <v>0</v>
      </c>
      <c r="L21" s="178">
        <f t="shared" si="2"/>
        <v>0</v>
      </c>
      <c r="M21" s="180">
        <v>0</v>
      </c>
      <c r="N21" s="481">
        <f t="shared" si="0"/>
        <v>0</v>
      </c>
      <c r="O21" s="539" t="str">
        <f t="shared" si="1"/>
        <v>none allocated</v>
      </c>
      <c r="P21" s="8"/>
      <c r="Q21" s="8"/>
    </row>
    <row r="22" spans="1:17" s="4" customFormat="1" ht="53.25" customHeight="1" x14ac:dyDescent="0.45">
      <c r="A22" s="38">
        <v>6.16</v>
      </c>
      <c r="B22" s="84" t="s">
        <v>203</v>
      </c>
      <c r="C22" s="674" t="s">
        <v>311</v>
      </c>
      <c r="D22" s="675"/>
      <c r="E22" s="675"/>
      <c r="F22" s="676"/>
      <c r="G22" s="43">
        <v>0</v>
      </c>
      <c r="H22" s="177">
        <v>0</v>
      </c>
      <c r="I22" s="384"/>
      <c r="J22" s="179">
        <v>0</v>
      </c>
      <c r="K22" s="177">
        <v>0</v>
      </c>
      <c r="L22" s="178">
        <f t="shared" si="2"/>
        <v>0</v>
      </c>
      <c r="M22" s="180">
        <v>0</v>
      </c>
      <c r="N22" s="481">
        <f t="shared" si="0"/>
        <v>0</v>
      </c>
      <c r="O22" s="539" t="str">
        <f t="shared" si="1"/>
        <v>none allocated</v>
      </c>
      <c r="P22" s="8"/>
      <c r="Q22" s="8"/>
    </row>
    <row r="23" spans="1:17" s="4" customFormat="1" ht="53.25" customHeight="1" x14ac:dyDescent="0.45">
      <c r="A23" s="38">
        <v>6.17</v>
      </c>
      <c r="B23" s="84" t="s">
        <v>72</v>
      </c>
      <c r="C23" s="674" t="s">
        <v>311</v>
      </c>
      <c r="D23" s="675"/>
      <c r="E23" s="675"/>
      <c r="F23" s="676"/>
      <c r="G23" s="43">
        <v>0</v>
      </c>
      <c r="H23" s="177">
        <v>0</v>
      </c>
      <c r="I23" s="384" t="s">
        <v>128</v>
      </c>
      <c r="J23" s="179">
        <v>0</v>
      </c>
      <c r="K23" s="177">
        <v>0</v>
      </c>
      <c r="L23" s="178">
        <f t="shared" si="2"/>
        <v>0</v>
      </c>
      <c r="M23" s="180">
        <v>0</v>
      </c>
      <c r="N23" s="481">
        <f t="shared" si="0"/>
        <v>0</v>
      </c>
      <c r="O23" s="539" t="str">
        <f t="shared" si="1"/>
        <v>none allocated</v>
      </c>
      <c r="P23" s="8"/>
      <c r="Q23" s="8"/>
    </row>
    <row r="24" spans="1:17" s="4" customFormat="1" ht="53.25" customHeight="1" x14ac:dyDescent="0.45">
      <c r="A24" s="38">
        <v>6.18</v>
      </c>
      <c r="B24" s="84" t="s">
        <v>73</v>
      </c>
      <c r="C24" s="674" t="s">
        <v>311</v>
      </c>
      <c r="D24" s="675"/>
      <c r="E24" s="675"/>
      <c r="F24" s="676"/>
      <c r="G24" s="43">
        <v>0</v>
      </c>
      <c r="H24" s="177">
        <v>0</v>
      </c>
      <c r="I24" s="384"/>
      <c r="J24" s="179">
        <v>0</v>
      </c>
      <c r="K24" s="177">
        <v>0</v>
      </c>
      <c r="L24" s="178">
        <f t="shared" si="2"/>
        <v>0</v>
      </c>
      <c r="M24" s="180">
        <v>0</v>
      </c>
      <c r="N24" s="481">
        <f t="shared" si="0"/>
        <v>0</v>
      </c>
      <c r="O24" s="539" t="str">
        <f t="shared" si="1"/>
        <v>none allocated</v>
      </c>
      <c r="P24" s="8"/>
      <c r="Q24" s="8"/>
    </row>
    <row r="25" spans="1:17" s="4" customFormat="1" ht="53.25" customHeight="1" x14ac:dyDescent="0.45">
      <c r="A25" s="37">
        <v>6.19</v>
      </c>
      <c r="B25" s="84" t="s">
        <v>204</v>
      </c>
      <c r="C25" s="674" t="s">
        <v>311</v>
      </c>
      <c r="D25" s="675"/>
      <c r="E25" s="675"/>
      <c r="F25" s="676"/>
      <c r="G25" s="43">
        <v>0</v>
      </c>
      <c r="H25" s="177">
        <v>0</v>
      </c>
      <c r="I25" s="384"/>
      <c r="J25" s="179">
        <v>0</v>
      </c>
      <c r="K25" s="177">
        <v>0</v>
      </c>
      <c r="L25" s="178">
        <f t="shared" si="2"/>
        <v>0</v>
      </c>
      <c r="M25" s="180">
        <v>0</v>
      </c>
      <c r="N25" s="481">
        <f t="shared" si="0"/>
        <v>0</v>
      </c>
      <c r="O25" s="539" t="str">
        <f t="shared" si="1"/>
        <v>none allocated</v>
      </c>
      <c r="P25" s="8"/>
      <c r="Q25" s="8"/>
    </row>
    <row r="26" spans="1:17" s="4" customFormat="1" ht="53.25" customHeight="1" x14ac:dyDescent="0.45">
      <c r="A26" s="37">
        <v>6.2</v>
      </c>
      <c r="B26" s="116" t="s">
        <v>322</v>
      </c>
      <c r="C26" s="674" t="s">
        <v>311</v>
      </c>
      <c r="D26" s="675"/>
      <c r="E26" s="675"/>
      <c r="F26" s="676"/>
      <c r="G26" s="43">
        <v>0</v>
      </c>
      <c r="H26" s="177">
        <v>0</v>
      </c>
      <c r="I26" s="384"/>
      <c r="J26" s="179">
        <v>0</v>
      </c>
      <c r="K26" s="177">
        <v>0</v>
      </c>
      <c r="L26" s="178">
        <f t="shared" si="2"/>
        <v>0</v>
      </c>
      <c r="M26" s="180">
        <v>0</v>
      </c>
      <c r="N26" s="481">
        <f t="shared" si="0"/>
        <v>0</v>
      </c>
      <c r="O26" s="539" t="str">
        <f t="shared" si="1"/>
        <v>none allocated</v>
      </c>
      <c r="P26" s="8"/>
      <c r="Q26" s="8"/>
    </row>
    <row r="27" spans="1:17" s="4" customFormat="1" ht="30" x14ac:dyDescent="0.5">
      <c r="A27" s="9"/>
      <c r="B27" s="10"/>
      <c r="C27" s="119"/>
      <c r="D27" s="119"/>
      <c r="E27" s="119"/>
      <c r="F27" s="55" t="s">
        <v>23</v>
      </c>
      <c r="G27" s="178">
        <f t="shared" ref="G27:M27" si="3">SUM(G6:G26)</f>
        <v>7500</v>
      </c>
      <c r="H27" s="178">
        <f t="shared" si="3"/>
        <v>0</v>
      </c>
      <c r="I27" s="371">
        <f t="shared" si="3"/>
        <v>0</v>
      </c>
      <c r="J27" s="178">
        <f t="shared" si="3"/>
        <v>0</v>
      </c>
      <c r="K27" s="178">
        <f t="shared" si="3"/>
        <v>0</v>
      </c>
      <c r="L27" s="178">
        <f t="shared" si="3"/>
        <v>7500</v>
      </c>
      <c r="M27" s="178">
        <f t="shared" si="3"/>
        <v>7800</v>
      </c>
      <c r="N27" s="481">
        <f t="shared" si="0"/>
        <v>-300</v>
      </c>
      <c r="O27" s="545">
        <f t="shared" ref="O27" si="4">IF(AND(L27=0,M27=0),"none allocated",IF(M27=0,"new",N27/M27))</f>
        <v>-3.8461538461538464E-2</v>
      </c>
      <c r="P27" s="8"/>
      <c r="Q27" s="8"/>
    </row>
    <row r="28" spans="1:17" s="4" customFormat="1" ht="22.8" x14ac:dyDescent="0.4">
      <c r="A28" s="9"/>
      <c r="B28" s="10"/>
      <c r="C28" s="10"/>
      <c r="D28" s="10"/>
      <c r="E28" s="10"/>
      <c r="F28" s="14"/>
      <c r="G28" s="15"/>
      <c r="H28" s="15"/>
      <c r="I28" s="15"/>
      <c r="J28" s="15"/>
      <c r="K28" s="15"/>
      <c r="L28" s="15"/>
      <c r="M28" s="15"/>
      <c r="N28" s="8"/>
      <c r="O28" s="543">
        <f>COUNTIF(O6:O26,"&gt;=.25")+COUNTIF(O6:O26,"&lt;=-.25")+COUNTIF(O6:O26,"new")</f>
        <v>8</v>
      </c>
      <c r="P28" s="8"/>
      <c r="Q28" s="8"/>
    </row>
  </sheetData>
  <sheetProtection password="CAC7" sheet="1" objects="1" scenarios="1"/>
  <mergeCells count="28">
    <mergeCell ref="C10:F10"/>
    <mergeCell ref="C11:F11"/>
    <mergeCell ref="C12:F12"/>
    <mergeCell ref="C24:F24"/>
    <mergeCell ref="C25:F25"/>
    <mergeCell ref="C23:F23"/>
    <mergeCell ref="C13:F13"/>
    <mergeCell ref="C14:F14"/>
    <mergeCell ref="C15:F15"/>
    <mergeCell ref="C16:F16"/>
    <mergeCell ref="C17:F17"/>
    <mergeCell ref="C18:F18"/>
    <mergeCell ref="C26:F26"/>
    <mergeCell ref="C19:F19"/>
    <mergeCell ref="C20:F20"/>
    <mergeCell ref="C21:F21"/>
    <mergeCell ref="C22:F22"/>
    <mergeCell ref="A2:B2"/>
    <mergeCell ref="C4:L4"/>
    <mergeCell ref="A1:B1"/>
    <mergeCell ref="E1:F1"/>
    <mergeCell ref="G1:O1"/>
    <mergeCell ref="G2:O2"/>
    <mergeCell ref="C5:F5"/>
    <mergeCell ref="C7:F7"/>
    <mergeCell ref="C8:F8"/>
    <mergeCell ref="C9:F9"/>
    <mergeCell ref="C6:F6"/>
  </mergeCells>
  <conditionalFormatting sqref="O6:O26">
    <cfRule type="containsText" dxfId="14" priority="1" operator="containsText" text="new">
      <formula>NOT(ISERROR(SEARCH("new",O6)))</formula>
    </cfRule>
    <cfRule type="containsText" dxfId="13" priority="2" operator="containsText" text="none allocated">
      <formula>NOT(ISERROR(SEARCH("none allocated",O6)))</formula>
    </cfRule>
    <cfRule type="cellIs" dxfId="12" priority="3" stopIfTrue="1" operator="lessThanOrEqual">
      <formula>-0.25</formula>
    </cfRule>
    <cfRule type="cellIs" dxfId="11" priority="4" stopIfTrue="1" operator="greaterThanOrEqual">
      <formula>0.25</formula>
    </cfRule>
  </conditionalFormatting>
  <pageMargins left="0.25" right="0.25" top="0.75" bottom="0.75" header="0.3" footer="0.3"/>
  <pageSetup scale="30" fitToHeight="0" orientation="landscape" r:id="rId1"/>
  <headerFooter alignWithMargins="0"/>
  <colBreaks count="1" manualBreakCount="1">
    <brk id="3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6310E1E91AAB4B93066E8C53726D18" ma:contentTypeVersion="4" ma:contentTypeDescription="Create a new document." ma:contentTypeScope="" ma:versionID="89e4c1d77e16a06687d6a44375b3def5">
  <xsd:schema xmlns:xsd="http://www.w3.org/2001/XMLSchema" xmlns:xs="http://www.w3.org/2001/XMLSchema" xmlns:p="http://schemas.microsoft.com/office/2006/metadata/properties" xmlns:ns1="http://schemas.microsoft.com/sharepoint/v3" xmlns:ns2="cfb0a67f-33d8-4717-9109-34de426487d3" xmlns:ns3="d8fe2c9c-d303-4394-8059-a13935ebddfe" targetNamespace="http://schemas.microsoft.com/office/2006/metadata/properties" ma:root="true" ma:fieldsID="4f94ab4a004b02f8744547ab82294197" ns1:_="" ns2:_="" ns3:_="">
    <xsd:import namespace="http://schemas.microsoft.com/sharepoint/v3"/>
    <xsd:import namespace="cfb0a67f-33d8-4717-9109-34de426487d3"/>
    <xsd:import namespace="d8fe2c9c-d303-4394-8059-a13935ebddfe"/>
    <xsd:element name="properties">
      <xsd:complexType>
        <xsd:sequence>
          <xsd:element name="documentManagement">
            <xsd:complexType>
              <xsd:all>
                <xsd:element ref="ns2:Year"/>
                <xsd:element ref="ns2:Doc_x0020_Type"/>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b0a67f-33d8-4717-9109-34de426487d3" elementFormDefault="qualified">
    <xsd:import namespace="http://schemas.microsoft.com/office/2006/documentManagement/types"/>
    <xsd:import namespace="http://schemas.microsoft.com/office/infopath/2007/PartnerControls"/>
    <xsd:element name="Year" ma:index="8" ma:displayName="Year" ma:format="Dropdown" ma:internalName="Year">
      <xsd:simpleType>
        <xsd:restriction base="dms:Choice">
          <xsd:enumeration value="2014"/>
          <xsd:enumeration value="2015"/>
          <xsd:enumeration value="2016"/>
          <xsd:enumeration value="2017"/>
          <xsd:enumeration value="2018"/>
          <xsd:enumeration value="2019"/>
          <xsd:enumeration value="2020"/>
        </xsd:restriction>
      </xsd:simpleType>
    </xsd:element>
    <xsd:element name="Doc_x0020_Type" ma:index="9" ma:displayName="Doc Type" ma:format="Dropdown" ma:internalName="Doc_x0020_Type">
      <xsd:simpleType>
        <xsd:restriction base="dms:Choice">
          <xsd:enumeration value="Budget"/>
          <xsd:enumeration value="General"/>
          <xsd:enumeration value="Images"/>
        </xsd:restriction>
      </xsd:simpleType>
    </xsd:element>
  </xsd:schema>
  <xsd:schema xmlns:xsd="http://www.w3.org/2001/XMLSchema" xmlns:xs="http://www.w3.org/2001/XMLSchema" xmlns:dms="http://schemas.microsoft.com/office/2006/documentManagement/types" xmlns:pc="http://schemas.microsoft.com/office/infopath/2007/PartnerControls" targetNamespace="d8fe2c9c-d303-4394-8059-a13935ebddfe"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cfb0a67f-33d8-4717-9109-34de426487d3">2016</Year>
    <PublishingExpirationDate xmlns="http://schemas.microsoft.com/sharepoint/v3" xsi:nil="true"/>
    <PublishingStartDate xmlns="http://schemas.microsoft.com/sharepoint/v3" xsi:nil="true"/>
    <Doc_x0020_Type xmlns="cfb0a67f-33d8-4717-9109-34de426487d3">Budget</Doc_x0020_Type>
  </documentManagement>
</p:properties>
</file>

<file path=customXml/itemProps1.xml><?xml version="1.0" encoding="utf-8"?>
<ds:datastoreItem xmlns:ds="http://schemas.openxmlformats.org/officeDocument/2006/customXml" ds:itemID="{A4ECCB16-3FD1-452D-99D8-020A8F0773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b0a67f-33d8-4717-9109-34de426487d3"/>
    <ds:schemaRef ds:uri="d8fe2c9c-d303-4394-8059-a13935ebdd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5910B6-370D-4C0D-96D9-872C3498FB7E}">
  <ds:schemaRefs>
    <ds:schemaRef ds:uri="http://schemas.microsoft.com/sharepoint/v3/contenttype/forms"/>
  </ds:schemaRefs>
</ds:datastoreItem>
</file>

<file path=customXml/itemProps3.xml><?xml version="1.0" encoding="utf-8"?>
<ds:datastoreItem xmlns:ds="http://schemas.openxmlformats.org/officeDocument/2006/customXml" ds:itemID="{4CEE2D0D-8A52-4931-B8AA-84B91EAA441B}">
  <ds:schemaRefs>
    <ds:schemaRef ds:uri="http://purl.org/dc/dcmitype/"/>
    <ds:schemaRef ds:uri="cfb0a67f-33d8-4717-9109-34de426487d3"/>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d8fe2c9c-d303-4394-8059-a13935ebddfe"/>
    <ds:schemaRef ds:uri="http://www.w3.org/XML/1998/namespace"/>
    <ds:schemaRef ds:uri="http://schemas.microsoft.com/sharepoint/v3"/>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25</vt:i4>
      </vt:variant>
    </vt:vector>
  </HeadingPairs>
  <TitlesOfParts>
    <vt:vector size="42" baseType="lpstr">
      <vt:lpstr>Self_Reported</vt:lpstr>
      <vt:lpstr>Budget Summary Sheet</vt:lpstr>
      <vt:lpstr>Overview Summary</vt:lpstr>
      <vt:lpstr>1.0 Customer Attraction</vt:lpstr>
      <vt:lpstr>2.0 Public Way Aesthetics</vt:lpstr>
      <vt:lpstr>3.0 Sustainability &amp; Public</vt:lpstr>
      <vt:lpstr>4.0 Economic &amp; Business Dev.</vt:lpstr>
      <vt:lpstr>5.0 Safety Programs</vt:lpstr>
      <vt:lpstr>6.0 SSA Management</vt:lpstr>
      <vt:lpstr>7.0 Personnel</vt:lpstr>
      <vt:lpstr>Cost Allocation Plan</vt:lpstr>
      <vt:lpstr>YTD Actuals Summary</vt:lpstr>
      <vt:lpstr>Sheet1</vt:lpstr>
      <vt:lpstr>Actuals (Q1)</vt:lpstr>
      <vt:lpstr>Actuals (Q2)</vt:lpstr>
      <vt:lpstr>Actuals (Q3)</vt:lpstr>
      <vt:lpstr>Actuals (Q4)</vt:lpstr>
      <vt:lpstr>'1.0 Customer Attraction'!Print_Area</vt:lpstr>
      <vt:lpstr>'2.0 Public Way Aesthetics'!Print_Area</vt:lpstr>
      <vt:lpstr>'3.0 Sustainability &amp; Public'!Print_Area</vt:lpstr>
      <vt:lpstr>'4.0 Economic &amp; Business Dev.'!Print_Area</vt:lpstr>
      <vt:lpstr>'5.0 Safety Programs'!Print_Area</vt:lpstr>
      <vt:lpstr>'6.0 SSA Management'!Print_Area</vt:lpstr>
      <vt:lpstr>'7.0 Personnel'!Print_Area</vt:lpstr>
      <vt:lpstr>'Actuals (Q1)'!Print_Area</vt:lpstr>
      <vt:lpstr>'Budget Summary Sheet'!Print_Area</vt:lpstr>
      <vt:lpstr>'Cost Allocation Plan'!Print_Area</vt:lpstr>
      <vt:lpstr>'Overview Summary'!Print_Area</vt:lpstr>
      <vt:lpstr>'1.0 Customer Attraction'!Print_Titles</vt:lpstr>
      <vt:lpstr>'2.0 Public Way Aesthetics'!Print_Titles</vt:lpstr>
      <vt:lpstr>'3.0 Sustainability &amp; Public'!Print_Titles</vt:lpstr>
      <vt:lpstr>'4.0 Economic &amp; Business Dev.'!Print_Titles</vt:lpstr>
      <vt:lpstr>'5.0 Safety Programs'!Print_Titles</vt:lpstr>
      <vt:lpstr>'6.0 SSA Management'!Print_Titles</vt:lpstr>
      <vt:lpstr>'7.0 Personnel'!Print_Titles</vt:lpstr>
      <vt:lpstr>'Actuals (Q1)'!Print_Titles</vt:lpstr>
      <vt:lpstr>'Actuals (Q2)'!Print_Titles</vt:lpstr>
      <vt:lpstr>'Actuals (Q3)'!Print_Titles</vt:lpstr>
      <vt:lpstr>'Actuals (Q4)'!Print_Titles</vt:lpstr>
      <vt:lpstr>'Budget Summary Sheet'!Print_Titles</vt:lpstr>
      <vt:lpstr>'Cost Allocation Plan'!Print_Titles</vt:lpstr>
      <vt:lpstr>'YTD Actuals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SSA 1 2016 Workplan_Budget FINAL</dc:title>
  <dc:creator>David Schreier</dc:creator>
  <cp:lastModifiedBy>Administrator</cp:lastModifiedBy>
  <cp:revision/>
  <cp:lastPrinted>2019-08-12T17:59:15Z</cp:lastPrinted>
  <dcterms:created xsi:type="dcterms:W3CDTF">2003-05-22T22:53:49Z</dcterms:created>
  <dcterms:modified xsi:type="dcterms:W3CDTF">2019-11-13T22:21:07Z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0x010100E26310E1E91AAB4B93066E8C53726D18</vt:lpwstr>
  </property>
</Properties>
</file>